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Z Pag Ured\Desktop\IZVJEŠTAJI 2023.g\"/>
    </mc:Choice>
  </mc:AlternateContent>
  <bookViews>
    <workbookView xWindow="0" yWindow="0" windowWidth="28800" windowHeight="12435" activeTab="1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Izvješće!$C$31</definedName>
    <definedName name="_Toc55895370" localSheetId="0">'Program rada'!$A$1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D3" i="1" l="1"/>
  <c r="F14" i="2" l="1"/>
  <c r="E14" i="2"/>
  <c r="D14" i="2"/>
  <c r="F49" i="2" l="1"/>
  <c r="F40" i="2"/>
  <c r="F29" i="2"/>
  <c r="F23" i="2"/>
  <c r="E49" i="2"/>
  <c r="E40" i="2"/>
  <c r="E29" i="2"/>
  <c r="E23" i="2"/>
  <c r="D49" i="2"/>
  <c r="D29" i="2"/>
  <c r="D40" i="2"/>
  <c r="D23" i="2" l="1"/>
  <c r="F5" i="2" l="1"/>
  <c r="E5" i="2"/>
  <c r="D5" i="2"/>
  <c r="D48" i="1" l="1"/>
  <c r="D45" i="1"/>
  <c r="D39" i="1"/>
  <c r="D26" i="1"/>
  <c r="D20" i="1"/>
  <c r="D16" i="1"/>
  <c r="D55" i="1" l="1"/>
  <c r="D12" i="1"/>
  <c r="E50" i="1" l="1"/>
  <c r="E31" i="1"/>
  <c r="E29" i="1"/>
  <c r="E33" i="1"/>
  <c r="E32" i="1"/>
  <c r="E30" i="1"/>
  <c r="E36" i="1"/>
  <c r="E34" i="1"/>
  <c r="E46" i="1"/>
  <c r="E47" i="1"/>
  <c r="E49" i="1"/>
  <c r="E28" i="1"/>
  <c r="E51" i="1"/>
  <c r="E23" i="1"/>
  <c r="E17" i="1"/>
  <c r="E35" i="1"/>
  <c r="E21" i="1"/>
  <c r="E38" i="1"/>
  <c r="E22" i="1"/>
  <c r="E40" i="1"/>
  <c r="E19" i="1"/>
  <c r="E37" i="1"/>
  <c r="E18" i="1"/>
  <c r="E41" i="1"/>
  <c r="E24" i="1"/>
  <c r="E42" i="1"/>
  <c r="E25" i="1"/>
  <c r="E43" i="1"/>
  <c r="E27" i="1"/>
  <c r="E44" i="1"/>
  <c r="E8" i="1"/>
  <c r="E11" i="1"/>
  <c r="E3" i="1"/>
  <c r="E52" i="1"/>
  <c r="E53" i="1"/>
  <c r="E26" i="1"/>
  <c r="E39" i="1"/>
  <c r="E48" i="1"/>
  <c r="E20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<sst xmlns="http://schemas.openxmlformats.org/spreadsheetml/2006/main" count="229" uniqueCount="115">
  <si>
    <t>PRIHODI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</si>
  <si>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</si>
  <si>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</si>
  <si>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</si>
  <si>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</si>
  <si>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</si>
  <si>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</si>
  <si>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</si>
  <si>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</si>
  <si>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</si>
  <si>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</si>
  <si>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</si>
  <si>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</si>
  <si>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</si>
  <si>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</si>
  <si>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</si>
  <si>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</si>
  <si>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</si>
  <si>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</si>
  <si>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</si>
  <si>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</si>
  <si>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</si>
  <si>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</si>
  <si>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</si>
  <si>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</si>
  <si>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</si>
  <si>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</si>
  <si>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</si>
  <si>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</si>
  <si>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</si>
  <si>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</si>
  <si>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</si>
  <si>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</si>
  <si>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</si>
  <si>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</si>
  <si>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</si>
  <si>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</si>
  <si>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</si>
  <si>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</si>
  <si>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</si>
  <si>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</si>
  <si>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</si>
  <si>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</si>
  <si>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</si>
  <si>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</si>
  <si>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</si>
  <si>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</si>
  <si>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</si>
  <si>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</si>
  <si>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</si>
  <si>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</si>
  <si>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</si>
  <si>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</si>
  <si>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</si>
  <si>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</si>
  <si>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</si>
  <si>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</si>
  <si>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</si>
  <si>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</si>
  <si>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</si>
  <si>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</si>
  <si>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</si>
  <si>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</si>
  <si>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</si>
  <si>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</si>
  <si>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</si>
  <si>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</si>
  <si>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</si>
  <si>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</si>
  <si>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</si>
  <si>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</si>
  <si>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</si>
  <si>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</si>
  <si>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</si>
  <si>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</si>
  <si>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</si>
  <si>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</si>
  <si>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</si>
  <si>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</si>
  <si>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</si>
  <si>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</si>
  <si>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</si>
  <si>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</si>
  <si>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</si>
  <si>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</si>
  <si>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</si>
  <si>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</si>
  <si>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</si>
  <si>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</si>
  <si>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</si>
  <si>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</si>
  <si>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</si>
  <si>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</si>
  <si>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</si>
  <si>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</si>
  <si>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 xml:space="preserve">udio % u realizaciji </t>
  </si>
  <si>
    <t xml:space="preserve">indeks </t>
  </si>
  <si>
    <t>realizacija</t>
  </si>
  <si>
    <t>/rebalans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</si>
  <si>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</si>
  <si>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</si>
  <si>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</si>
  <si>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 xml:space="preserve">Marketinške i poslovne suradnje </t>
  </si>
  <si>
    <t>Marketinške suradnje - mobilne aplikacije</t>
  </si>
  <si>
    <t>Postavljanje info punkta</t>
  </si>
  <si>
    <t>Plan za 2024.  (EUR)</t>
  </si>
  <si>
    <t>Plan  2023.</t>
  </si>
  <si>
    <t>Rebalans 2023.</t>
  </si>
  <si>
    <t>Plan 2023.</t>
  </si>
  <si>
    <t>UKUPNO</t>
  </si>
  <si>
    <t>PRIJENOS</t>
  </si>
  <si>
    <t>FINANCIJSKI PLAN  za 2024.</t>
  </si>
  <si>
    <t>Plan za 2024. (EUR)</t>
  </si>
  <si>
    <t>Realizacija -31.10.2023.</t>
  </si>
  <si>
    <t>REBALANS FINANCIJSKOG PLANA ZA 2023.g.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</si>
</sst>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24" fillId="0" borderId="0" xfId="0" applyNumberFormat="1" applyFont="1"/>
    <xf numFmtId="4" fontId="19" fillId="0" borderId="2" xfId="0" applyNumberFormat="1" applyFont="1" applyBorder="1" applyAlignment="1">
      <alignment vertical="center"/>
    </xf>
    <xf numFmtId="4" fontId="14" fillId="3" borderId="2" xfId="0" applyNumberFormat="1" applyFont="1" applyFill="1" applyBorder="1" applyAlignment="1">
      <alignment vertical="center"/>
    </xf>
    <xf numFmtId="4" fontId="19" fillId="5" borderId="2" xfId="0" applyNumberFormat="1" applyFont="1" applyFill="1" applyBorder="1" applyAlignment="1">
      <alignment vertical="center"/>
    </xf>
    <xf numFmtId="4" fontId="22" fillId="3" borderId="2" xfId="0" applyNumberFormat="1" applyFont="1" applyFill="1" applyBorder="1" applyAlignment="1">
      <alignment vertical="center"/>
    </xf>
    <xf numFmtId="4" fontId="13" fillId="3" borderId="2" xfId="0" applyNumberFormat="1" applyFont="1" applyFill="1" applyBorder="1" applyAlignment="1">
      <alignment vertical="center"/>
    </xf>
    <xf numFmtId="4" fontId="24" fillId="0" borderId="1" xfId="0" applyNumberFormat="1" applyFont="1" applyBorder="1"/>
    <xf numFmtId="4" fontId="19" fillId="6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4" fontId="10" fillId="3" borderId="1" xfId="0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2" fontId="0" fillId="0" borderId="0" xfId="0" applyNumberFormat="1"/>
    <xf numFmtId="2" fontId="6" fillId="2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7"/>
  <sheetViews>
    <sheetView workbookViewId="0">
      <selection activeCell="D1" sqref="D1"/>
    </sheetView>
  </sheetViews>
  <sheetFormatPr defaultRowHeight="18.75" x14ac:dyDescent="0.3"/>
  <cols>
    <col min="1" max="1" width="7" customWidth="1"/>
    <col min="2" max="2" width="7.28515625" customWidth="1"/>
    <col min="3" max="3" width="74.5703125" customWidth="1"/>
    <col min="4" max="4" width="18.140625" customWidth="1"/>
    <col min="6" max="6" width="16.42578125" style="67" bestFit="1" customWidth="1"/>
  </cols>
  <sheetData>
    <row r="1" spans="1:6" ht="21" x14ac:dyDescent="0.3">
      <c r="A1" s="1"/>
      <c r="C1" s="44" t="s">
        <v>111</v>
      </c>
      <c r="F1" s="61"/>
    </row>
    <row r="2" spans="1:6" ht="37.5" x14ac:dyDescent="0.3">
      <c r="A2" s="29"/>
      <c r="B2" s="30"/>
      <c r="C2" s="31" t="s">
        <v>0</v>
      </c>
      <c r="D2" s="46" t="s">
        <v>105</v>
      </c>
      <c r="E2" s="46" t="s">
        <v>1</v>
      </c>
      <c r="F2" s="61"/>
    </row>
    <row r="3" spans="1:6" x14ac:dyDescent="0.3">
      <c r="A3" s="30" t="s">
        <v>2</v>
      </c>
      <c r="B3" s="30"/>
      <c r="C3" s="30" t="s">
        <v>3</v>
      </c>
      <c r="D3" s="47">
        <f>SUM(D4+D5)</f>
        <v>407000</v>
      </c>
      <c r="E3" s="47">
        <f>100/D12*D3</f>
        <v>77.523809523809533</v>
      </c>
      <c r="F3" s="61"/>
    </row>
    <row r="4" spans="1:6" x14ac:dyDescent="0.3">
      <c r="A4" s="32"/>
      <c r="B4" s="32" t="s">
        <v>4</v>
      </c>
      <c r="C4" s="32" t="s">
        <v>5</v>
      </c>
      <c r="D4" s="45">
        <v>355000</v>
      </c>
      <c r="E4" s="48">
        <f>100/D12*D4</f>
        <v>67.61904761904762</v>
      </c>
      <c r="F4" s="61"/>
    </row>
    <row r="5" spans="1:6" x14ac:dyDescent="0.3">
      <c r="A5" s="33"/>
      <c r="B5" s="32" t="s">
        <v>6</v>
      </c>
      <c r="C5" s="32" t="s">
        <v>7</v>
      </c>
      <c r="D5" s="48">
        <v>52000</v>
      </c>
      <c r="E5" s="48">
        <f>100/D12*D5</f>
        <v>9.9047619047619051</v>
      </c>
      <c r="F5" s="61"/>
    </row>
    <row r="6" spans="1:6" ht="37.5" x14ac:dyDescent="0.3">
      <c r="A6" s="30" t="s">
        <v>8</v>
      </c>
      <c r="B6" s="30"/>
      <c r="C6" s="30" t="s">
        <v>9</v>
      </c>
      <c r="D6" s="47">
        <v>15000</v>
      </c>
      <c r="E6" s="47">
        <f>100/D12*D6</f>
        <v>2.8571428571428572</v>
      </c>
      <c r="F6" s="61"/>
    </row>
    <row r="7" spans="1:6" x14ac:dyDescent="0.3">
      <c r="A7" s="34" t="s">
        <v>10</v>
      </c>
      <c r="B7" s="34"/>
      <c r="C7" s="34" t="s">
        <v>11</v>
      </c>
      <c r="D7" s="47">
        <v>8000</v>
      </c>
      <c r="E7" s="47">
        <f>100/D12*D7</f>
        <v>1.5238095238095239</v>
      </c>
      <c r="F7" s="61"/>
    </row>
    <row r="8" spans="1:6" x14ac:dyDescent="0.3">
      <c r="A8" s="34" t="s">
        <v>12</v>
      </c>
      <c r="B8" s="34"/>
      <c r="C8" s="34" t="s">
        <v>13</v>
      </c>
      <c r="D8" s="47"/>
      <c r="E8" s="47">
        <f>100/D12*D8</f>
        <v>0</v>
      </c>
      <c r="F8" s="61"/>
    </row>
    <row r="9" spans="1:6" x14ac:dyDescent="0.3">
      <c r="A9" s="34" t="s">
        <v>14</v>
      </c>
      <c r="B9" s="35"/>
      <c r="C9" s="34" t="s">
        <v>15</v>
      </c>
      <c r="D9" s="49">
        <v>0</v>
      </c>
      <c r="E9" s="47">
        <f>100/D12*D9</f>
        <v>0</v>
      </c>
      <c r="F9" s="61"/>
    </row>
    <row r="10" spans="1:6" x14ac:dyDescent="0.3">
      <c r="A10" s="34" t="s">
        <v>16</v>
      </c>
      <c r="B10" s="35"/>
      <c r="C10" s="34" t="s">
        <v>17</v>
      </c>
      <c r="D10" s="49">
        <v>95000</v>
      </c>
      <c r="E10" s="47">
        <f>100/D12*D10</f>
        <v>18.095238095238095</v>
      </c>
      <c r="F10" s="61"/>
    </row>
    <row r="11" spans="1:6" x14ac:dyDescent="0.3">
      <c r="A11" s="34" t="s">
        <v>18</v>
      </c>
      <c r="B11" s="34"/>
      <c r="C11" s="34" t="s">
        <v>19</v>
      </c>
      <c r="D11" s="47"/>
      <c r="E11" s="47">
        <f>100/D12*D11</f>
        <v>0</v>
      </c>
      <c r="F11" s="61"/>
    </row>
    <row r="12" spans="1:6" x14ac:dyDescent="0.3">
      <c r="A12" s="77"/>
      <c r="B12" s="77"/>
      <c r="C12" s="22" t="s">
        <v>20</v>
      </c>
      <c r="D12" s="80">
        <f>D3+D6+D7+D8+D9+D10+D11</f>
        <v>525000</v>
      </c>
      <c r="E12" s="80"/>
      <c r="F12" s="61"/>
    </row>
    <row r="13" spans="1:6" x14ac:dyDescent="0.3">
      <c r="A13" s="36"/>
      <c r="B13" s="36"/>
      <c r="C13" s="36"/>
      <c r="D13" s="50"/>
      <c r="E13" s="50"/>
      <c r="F13" s="61"/>
    </row>
    <row r="14" spans="1:6" x14ac:dyDescent="0.3">
      <c r="A14" s="2"/>
      <c r="B14" s="37"/>
      <c r="C14" s="37"/>
      <c r="D14" s="51"/>
      <c r="E14" s="51"/>
      <c r="F14" s="61"/>
    </row>
    <row r="15" spans="1:6" ht="37.5" x14ac:dyDescent="0.3">
      <c r="A15" s="30"/>
      <c r="B15" s="30"/>
      <c r="C15" s="31" t="s">
        <v>21</v>
      </c>
      <c r="D15" s="46" t="s">
        <v>112</v>
      </c>
      <c r="E15" s="46" t="s">
        <v>1</v>
      </c>
      <c r="F15" s="61"/>
    </row>
    <row r="16" spans="1:6" x14ac:dyDescent="0.3">
      <c r="A16" s="30" t="s">
        <v>2</v>
      </c>
      <c r="B16" s="30"/>
      <c r="C16" s="30" t="s">
        <v>22</v>
      </c>
      <c r="D16" s="47">
        <f>SUM(D17:D19)</f>
        <v>0</v>
      </c>
      <c r="E16" s="47">
        <f>100/D55*D16</f>
        <v>0</v>
      </c>
      <c r="F16" s="61"/>
    </row>
    <row r="17" spans="1:12" ht="37.5" x14ac:dyDescent="0.3">
      <c r="A17" s="38"/>
      <c r="B17" s="38" t="s">
        <v>4</v>
      </c>
      <c r="C17" s="38" t="s">
        <v>23</v>
      </c>
      <c r="D17" s="52">
        <v>0</v>
      </c>
      <c r="E17" s="52">
        <f>100/D55*D17</f>
        <v>0</v>
      </c>
      <c r="F17" s="61"/>
      <c r="L17" s="58"/>
    </row>
    <row r="18" spans="1:12" x14ac:dyDescent="0.3">
      <c r="A18" s="39"/>
      <c r="B18" s="38" t="s">
        <v>6</v>
      </c>
      <c r="C18" s="38" t="s">
        <v>24</v>
      </c>
      <c r="D18" s="52">
        <v>0</v>
      </c>
      <c r="E18" s="52">
        <f>100/D55*D18</f>
        <v>0</v>
      </c>
      <c r="F18" s="61"/>
    </row>
    <row r="19" spans="1:12" x14ac:dyDescent="0.3">
      <c r="A19" s="38"/>
      <c r="B19" s="38" t="s">
        <v>25</v>
      </c>
      <c r="C19" s="38" t="s">
        <v>26</v>
      </c>
      <c r="D19" s="52">
        <v>0</v>
      </c>
      <c r="E19" s="52">
        <f>100/D55*D19</f>
        <v>0</v>
      </c>
      <c r="F19" s="61"/>
    </row>
    <row r="20" spans="1:12" x14ac:dyDescent="0.3">
      <c r="A20" s="30" t="s">
        <v>27</v>
      </c>
      <c r="B20" s="30"/>
      <c r="C20" s="30" t="s">
        <v>28</v>
      </c>
      <c r="D20" s="47">
        <f>SUM(D21:D25)</f>
        <v>213000</v>
      </c>
      <c r="E20" s="68">
        <f>100/D55*D20</f>
        <v>40.571428571428569</v>
      </c>
      <c r="F20" s="61"/>
    </row>
    <row r="21" spans="1:12" ht="37.5" x14ac:dyDescent="0.3">
      <c r="A21" s="39"/>
      <c r="B21" s="38" t="s">
        <v>29</v>
      </c>
      <c r="C21" s="38" t="s">
        <v>30</v>
      </c>
      <c r="D21" s="52">
        <v>18000</v>
      </c>
      <c r="E21" s="52">
        <f>100/D55*D21</f>
        <v>3.4285714285714288</v>
      </c>
      <c r="F21" s="61"/>
    </row>
    <row r="22" spans="1:12" x14ac:dyDescent="0.3">
      <c r="A22" s="38"/>
      <c r="B22" s="38" t="s">
        <v>31</v>
      </c>
      <c r="C22" s="38" t="s">
        <v>32</v>
      </c>
      <c r="D22" s="52">
        <v>1000</v>
      </c>
      <c r="E22" s="52">
        <f>100/D55*D22</f>
        <v>0.19047619047619049</v>
      </c>
      <c r="F22" s="61"/>
    </row>
    <row r="23" spans="1:12" x14ac:dyDescent="0.3">
      <c r="A23" s="38"/>
      <c r="B23" s="38" t="s">
        <v>33</v>
      </c>
      <c r="C23" s="38" t="s">
        <v>34</v>
      </c>
      <c r="D23" s="52">
        <v>194000</v>
      </c>
      <c r="E23" s="52">
        <f>100/D55*D23</f>
        <v>36.952380952380956</v>
      </c>
      <c r="F23" s="61"/>
    </row>
    <row r="24" spans="1:12" x14ac:dyDescent="0.3">
      <c r="A24" s="38"/>
      <c r="B24" s="38" t="s">
        <v>35</v>
      </c>
      <c r="C24" s="38" t="s">
        <v>36</v>
      </c>
      <c r="D24" s="52">
        <v>0</v>
      </c>
      <c r="E24" s="52">
        <f>100/D55*D24</f>
        <v>0</v>
      </c>
      <c r="F24" s="61"/>
    </row>
    <row r="25" spans="1:12" x14ac:dyDescent="0.3">
      <c r="A25" s="38"/>
      <c r="B25" s="38" t="s">
        <v>37</v>
      </c>
      <c r="C25" s="38" t="s">
        <v>38</v>
      </c>
      <c r="D25" s="52">
        <v>0</v>
      </c>
      <c r="E25" s="52">
        <f>100/D55*D25</f>
        <v>0</v>
      </c>
      <c r="F25" s="61"/>
    </row>
    <row r="26" spans="1:12" x14ac:dyDescent="0.3">
      <c r="A26" s="30" t="s">
        <v>10</v>
      </c>
      <c r="B26" s="30"/>
      <c r="C26" s="30" t="s">
        <v>39</v>
      </c>
      <c r="D26" s="47">
        <f>SUM(D27:D38)</f>
        <v>151000</v>
      </c>
      <c r="E26" s="47">
        <f>100/D55*D26</f>
        <v>28.761904761904763</v>
      </c>
      <c r="F26" s="61"/>
    </row>
    <row r="27" spans="1:12" x14ac:dyDescent="0.3">
      <c r="A27" s="40"/>
      <c r="B27" s="38" t="s">
        <v>40</v>
      </c>
      <c r="C27" s="38" t="s">
        <v>101</v>
      </c>
      <c r="D27" s="52">
        <v>0</v>
      </c>
      <c r="E27" s="52">
        <f>100/D55*D27</f>
        <v>0</v>
      </c>
      <c r="F27" s="61"/>
    </row>
    <row r="28" spans="1:12" ht="37.5" x14ac:dyDescent="0.3">
      <c r="A28" s="38"/>
      <c r="B28" s="38" t="s">
        <v>41</v>
      </c>
      <c r="C28" s="38" t="s">
        <v>42</v>
      </c>
      <c r="D28" s="52">
        <v>0</v>
      </c>
      <c r="E28" s="52">
        <f>100/D55*D28</f>
        <v>0</v>
      </c>
      <c r="F28" s="61"/>
    </row>
    <row r="29" spans="1:12" x14ac:dyDescent="0.3">
      <c r="A29" s="39"/>
      <c r="B29" s="38" t="s">
        <v>43</v>
      </c>
      <c r="C29" s="38" t="s">
        <v>44</v>
      </c>
      <c r="D29" s="52">
        <v>0</v>
      </c>
      <c r="E29" s="52">
        <f>100/D55*D29</f>
        <v>0</v>
      </c>
      <c r="F29" s="61"/>
    </row>
    <row r="30" spans="1:12" x14ac:dyDescent="0.3">
      <c r="A30" s="59"/>
      <c r="B30" s="38" t="s">
        <v>45</v>
      </c>
      <c r="C30" s="38" t="s">
        <v>102</v>
      </c>
      <c r="D30" s="52">
        <v>17000</v>
      </c>
      <c r="E30" s="52">
        <f>100/D55*D30</f>
        <v>3.2380952380952381</v>
      </c>
      <c r="F30" s="61"/>
    </row>
    <row r="31" spans="1:12" x14ac:dyDescent="0.3">
      <c r="A31" s="59"/>
      <c r="B31" s="38"/>
      <c r="C31" s="38" t="s">
        <v>103</v>
      </c>
      <c r="D31" s="52">
        <v>0</v>
      </c>
      <c r="E31" s="52">
        <f>100/D55*D31</f>
        <v>0</v>
      </c>
      <c r="F31" s="61"/>
    </row>
    <row r="32" spans="1:12" x14ac:dyDescent="0.3">
      <c r="A32" s="40"/>
      <c r="B32" s="38" t="s">
        <v>47</v>
      </c>
      <c r="C32" s="38" t="s">
        <v>48</v>
      </c>
      <c r="D32" s="52">
        <v>15000</v>
      </c>
      <c r="E32" s="52">
        <f>100/D55*D32</f>
        <v>2.8571428571428572</v>
      </c>
      <c r="F32" s="61"/>
    </row>
    <row r="33" spans="1:6" x14ac:dyDescent="0.3">
      <c r="A33" s="39"/>
      <c r="B33" s="38" t="s">
        <v>49</v>
      </c>
      <c r="C33" s="38" t="s">
        <v>50</v>
      </c>
      <c r="D33" s="52">
        <v>3000</v>
      </c>
      <c r="E33" s="52">
        <f>100/D55*D33</f>
        <v>0.5714285714285714</v>
      </c>
      <c r="F33" s="61"/>
    </row>
    <row r="34" spans="1:6" x14ac:dyDescent="0.3">
      <c r="A34" s="39"/>
      <c r="B34" s="38" t="s">
        <v>51</v>
      </c>
      <c r="C34" s="38" t="s">
        <v>52</v>
      </c>
      <c r="D34" s="52">
        <v>15000</v>
      </c>
      <c r="E34" s="52">
        <f>100/D55*D34</f>
        <v>2.8571428571428572</v>
      </c>
      <c r="F34" s="61"/>
    </row>
    <row r="35" spans="1:6" x14ac:dyDescent="0.3">
      <c r="A35" s="39"/>
      <c r="B35" s="38" t="s">
        <v>53</v>
      </c>
      <c r="C35" s="38" t="s">
        <v>54</v>
      </c>
      <c r="D35" s="52">
        <v>11000</v>
      </c>
      <c r="E35" s="52">
        <f>100/D55*D35</f>
        <v>2.0952380952380953</v>
      </c>
      <c r="F35" s="61"/>
    </row>
    <row r="36" spans="1:6" x14ac:dyDescent="0.3">
      <c r="A36" s="39"/>
      <c r="B36" s="38" t="s">
        <v>55</v>
      </c>
      <c r="C36" s="38" t="s">
        <v>56</v>
      </c>
      <c r="D36" s="52">
        <v>1000</v>
      </c>
      <c r="E36" s="52">
        <f>100/D55*D36</f>
        <v>0.19047619047619049</v>
      </c>
      <c r="F36" s="61"/>
    </row>
    <row r="37" spans="1:6" x14ac:dyDescent="0.3">
      <c r="A37" s="39"/>
      <c r="B37" s="38" t="s">
        <v>57</v>
      </c>
      <c r="C37" s="38" t="s">
        <v>58</v>
      </c>
      <c r="D37" s="52">
        <v>79000</v>
      </c>
      <c r="E37" s="52">
        <f>100/D55*D37</f>
        <v>15.047619047619047</v>
      </c>
      <c r="F37" s="61"/>
    </row>
    <row r="38" spans="1:6" x14ac:dyDescent="0.3">
      <c r="A38" s="60"/>
      <c r="B38" s="38"/>
      <c r="C38" s="38" t="s">
        <v>104</v>
      </c>
      <c r="D38" s="52">
        <v>10000</v>
      </c>
      <c r="E38" s="52">
        <f>100/D55*D38</f>
        <v>1.9047619047619049</v>
      </c>
      <c r="F38" s="61"/>
    </row>
    <row r="39" spans="1:6" x14ac:dyDescent="0.3">
      <c r="A39" s="30" t="s">
        <v>12</v>
      </c>
      <c r="B39" s="30"/>
      <c r="C39" s="30" t="s">
        <v>59</v>
      </c>
      <c r="D39" s="47">
        <f>SUM(D40:D44)</f>
        <v>12000</v>
      </c>
      <c r="E39" s="47">
        <f>100/D55*D39</f>
        <v>2.2857142857142856</v>
      </c>
      <c r="F39" s="61"/>
    </row>
    <row r="40" spans="1:6" x14ac:dyDescent="0.3">
      <c r="A40" s="38"/>
      <c r="B40" s="38" t="s">
        <v>60</v>
      </c>
      <c r="C40" s="38" t="s">
        <v>61</v>
      </c>
      <c r="D40" s="52">
        <v>0</v>
      </c>
      <c r="E40" s="52">
        <f>100/D55*D40</f>
        <v>0</v>
      </c>
      <c r="F40" s="61"/>
    </row>
    <row r="41" spans="1:6" x14ac:dyDescent="0.3">
      <c r="A41" s="38"/>
      <c r="B41" s="38" t="s">
        <v>62</v>
      </c>
      <c r="C41" s="38" t="s">
        <v>63</v>
      </c>
      <c r="D41" s="52">
        <v>1000</v>
      </c>
      <c r="E41" s="52">
        <f>100/D55*D41</f>
        <v>0.19047619047619049</v>
      </c>
      <c r="F41" s="61"/>
    </row>
    <row r="42" spans="1:6" x14ac:dyDescent="0.3">
      <c r="A42" s="38"/>
      <c r="B42" s="38" t="s">
        <v>64</v>
      </c>
      <c r="C42" s="38" t="s">
        <v>65</v>
      </c>
      <c r="D42" s="52">
        <v>0</v>
      </c>
      <c r="E42" s="52">
        <f>100/D55*D42</f>
        <v>0</v>
      </c>
      <c r="F42" s="61"/>
    </row>
    <row r="43" spans="1:6" x14ac:dyDescent="0.3">
      <c r="A43" s="39"/>
      <c r="B43" s="38" t="s">
        <v>66</v>
      </c>
      <c r="C43" s="38" t="s">
        <v>67</v>
      </c>
      <c r="D43" s="52">
        <v>1000</v>
      </c>
      <c r="E43" s="52">
        <f>100/D55*D43</f>
        <v>0.19047619047619049</v>
      </c>
      <c r="F43" s="61"/>
    </row>
    <row r="44" spans="1:6" x14ac:dyDescent="0.3">
      <c r="A44" s="40"/>
      <c r="B44" s="38" t="s">
        <v>68</v>
      </c>
      <c r="C44" s="38" t="s">
        <v>69</v>
      </c>
      <c r="D44" s="52">
        <v>10000</v>
      </c>
      <c r="E44" s="52">
        <f>100/D55*D44</f>
        <v>1.9047619047619049</v>
      </c>
      <c r="F44" s="61"/>
    </row>
    <row r="45" spans="1:6" x14ac:dyDescent="0.3">
      <c r="A45" s="30" t="s">
        <v>14</v>
      </c>
      <c r="B45" s="30"/>
      <c r="C45" s="30" t="s">
        <v>70</v>
      </c>
      <c r="D45" s="47">
        <f>SUM(D46:D47)</f>
        <v>0</v>
      </c>
      <c r="E45" s="47">
        <v>0</v>
      </c>
      <c r="F45" s="61"/>
    </row>
    <row r="46" spans="1:6" x14ac:dyDescent="0.3">
      <c r="A46" s="38"/>
      <c r="B46" s="38" t="s">
        <v>71</v>
      </c>
      <c r="C46" s="38" t="s">
        <v>72</v>
      </c>
      <c r="D46" s="52">
        <v>0</v>
      </c>
      <c r="E46" s="52">
        <f>100/D55*D46</f>
        <v>0</v>
      </c>
      <c r="F46" s="61"/>
    </row>
    <row r="47" spans="1:6" x14ac:dyDescent="0.3">
      <c r="A47" s="38"/>
      <c r="B47" s="38" t="s">
        <v>73</v>
      </c>
      <c r="C47" s="38" t="s">
        <v>74</v>
      </c>
      <c r="D47" s="52">
        <v>0</v>
      </c>
      <c r="E47" s="52">
        <f>100/D55*D47</f>
        <v>0</v>
      </c>
      <c r="F47" s="61"/>
    </row>
    <row r="48" spans="1:6" x14ac:dyDescent="0.3">
      <c r="A48" s="30" t="s">
        <v>16</v>
      </c>
      <c r="B48" s="30"/>
      <c r="C48" s="30" t="s">
        <v>75</v>
      </c>
      <c r="D48" s="47">
        <f>SUM(D49:D52)</f>
        <v>139000</v>
      </c>
      <c r="E48" s="47">
        <f>100/D55*D48</f>
        <v>26.476190476190478</v>
      </c>
      <c r="F48" s="61"/>
    </row>
    <row r="49" spans="1:6" x14ac:dyDescent="0.3">
      <c r="A49" s="38"/>
      <c r="B49" s="38" t="s">
        <v>76</v>
      </c>
      <c r="C49" s="38" t="s">
        <v>77</v>
      </c>
      <c r="D49" s="52">
        <v>117000</v>
      </c>
      <c r="E49" s="52">
        <f>100/D55*D49</f>
        <v>22.285714285714285</v>
      </c>
      <c r="F49" s="61"/>
    </row>
    <row r="50" spans="1:6" x14ac:dyDescent="0.3">
      <c r="A50" s="38"/>
      <c r="B50" s="38" t="s">
        <v>78</v>
      </c>
      <c r="C50" s="38" t="s">
        <v>79</v>
      </c>
      <c r="D50" s="52">
        <v>20000</v>
      </c>
      <c r="E50" s="52">
        <f>100/D55*D50</f>
        <v>3.8095238095238098</v>
      </c>
      <c r="F50" s="61"/>
    </row>
    <row r="51" spans="1:6" x14ac:dyDescent="0.3">
      <c r="A51" s="39"/>
      <c r="B51" s="38" t="s">
        <v>80</v>
      </c>
      <c r="C51" s="38" t="s">
        <v>81</v>
      </c>
      <c r="D51" s="52">
        <v>2000</v>
      </c>
      <c r="E51" s="52">
        <f>100/D55*D51</f>
        <v>0.38095238095238099</v>
      </c>
      <c r="F51" s="61"/>
    </row>
    <row r="52" spans="1:6" x14ac:dyDescent="0.3">
      <c r="A52" s="39"/>
      <c r="B52" s="38" t="s">
        <v>82</v>
      </c>
      <c r="C52" s="38" t="s">
        <v>83</v>
      </c>
      <c r="D52" s="52"/>
      <c r="E52" s="52">
        <f>100/D55*D52</f>
        <v>0</v>
      </c>
      <c r="F52" s="61"/>
    </row>
    <row r="53" spans="1:6" x14ac:dyDescent="0.3">
      <c r="A53" s="30" t="s">
        <v>18</v>
      </c>
      <c r="B53" s="30"/>
      <c r="C53" s="30" t="s">
        <v>84</v>
      </c>
      <c r="D53" s="47">
        <v>10000</v>
      </c>
      <c r="E53" s="47">
        <f>100/D55*D53</f>
        <v>1.9047619047619049</v>
      </c>
      <c r="F53" s="61"/>
    </row>
    <row r="54" spans="1:6" x14ac:dyDescent="0.3">
      <c r="A54" s="30" t="s">
        <v>85</v>
      </c>
      <c r="B54" s="30"/>
      <c r="C54" s="30" t="s">
        <v>86</v>
      </c>
      <c r="D54" s="47"/>
      <c r="E54" s="47"/>
      <c r="F54" s="61"/>
    </row>
    <row r="55" spans="1:6" x14ac:dyDescent="0.3">
      <c r="A55" s="77"/>
      <c r="B55" s="77"/>
      <c r="C55" s="22" t="s">
        <v>87</v>
      </c>
      <c r="D55" s="53">
        <f>SUM(D20+D26+D39+D48+D53)</f>
        <v>525000</v>
      </c>
      <c r="E55" s="63"/>
      <c r="F55" s="61"/>
    </row>
    <row r="56" spans="1:6" x14ac:dyDescent="0.3">
      <c r="A56" s="78"/>
      <c r="B56" s="78"/>
      <c r="C56" s="42"/>
      <c r="D56" s="54"/>
      <c r="E56" s="54"/>
      <c r="F56" s="61"/>
    </row>
    <row r="57" spans="1:6" x14ac:dyDescent="0.3">
      <c r="A57" s="39"/>
      <c r="B57" s="39"/>
      <c r="C57" s="40"/>
      <c r="D57" s="52"/>
      <c r="E57" s="62"/>
      <c r="F57" s="61"/>
    </row>
    <row r="58" spans="1:6" x14ac:dyDescent="0.3">
      <c r="A58" s="43" t="s">
        <v>88</v>
      </c>
      <c r="B58" s="43"/>
      <c r="C58" s="43" t="s">
        <v>89</v>
      </c>
      <c r="D58" s="55"/>
      <c r="E58" s="64"/>
      <c r="F58" s="61"/>
    </row>
    <row r="59" spans="1:6" ht="37.5" x14ac:dyDescent="0.3">
      <c r="A59" s="38"/>
      <c r="B59" s="38"/>
      <c r="C59" s="38" t="s">
        <v>90</v>
      </c>
      <c r="D59" s="52"/>
      <c r="E59" s="62"/>
      <c r="F59" s="61"/>
    </row>
    <row r="60" spans="1:6" x14ac:dyDescent="0.3">
      <c r="A60" s="38"/>
      <c r="B60" s="38"/>
      <c r="C60" s="38" t="s">
        <v>91</v>
      </c>
      <c r="D60" s="52"/>
      <c r="E60" s="62"/>
      <c r="F60" s="61"/>
    </row>
    <row r="61" spans="1:6" x14ac:dyDescent="0.3">
      <c r="A61" s="41"/>
      <c r="B61" s="41"/>
      <c r="C61" s="22" t="s">
        <v>92</v>
      </c>
      <c r="D61" s="56"/>
      <c r="E61" s="65"/>
      <c r="F61" s="61"/>
    </row>
    <row r="62" spans="1:6" x14ac:dyDescent="0.3">
      <c r="A62" s="39"/>
      <c r="B62" s="39"/>
      <c r="C62" s="40"/>
      <c r="D62" s="52"/>
      <c r="E62" s="62"/>
      <c r="F62" s="61"/>
    </row>
    <row r="63" spans="1:6" x14ac:dyDescent="0.3">
      <c r="A63" s="79" t="s">
        <v>93</v>
      </c>
      <c r="B63" s="79"/>
      <c r="C63" s="22" t="s">
        <v>94</v>
      </c>
      <c r="D63" s="57"/>
      <c r="E63" s="66"/>
      <c r="F63" s="61"/>
    </row>
    <row r="64" spans="1:6" x14ac:dyDescent="0.3">
      <c r="A64" s="3"/>
      <c r="D64" s="58"/>
      <c r="E64" s="58"/>
      <c r="F64" s="61"/>
    </row>
    <row r="65" spans="4:6" x14ac:dyDescent="0.3">
      <c r="D65" s="58"/>
      <c r="E65" s="58"/>
      <c r="F65" s="61"/>
    </row>
    <row r="66" spans="4:6" x14ac:dyDescent="0.3">
      <c r="F66" s="61"/>
    </row>
    <row r="67" spans="4:6" x14ac:dyDescent="0.3">
      <c r="F67" s="61"/>
    </row>
    <row r="68" spans="4:6" x14ac:dyDescent="0.3">
      <c r="F68" s="61"/>
    </row>
    <row r="69" spans="4:6" x14ac:dyDescent="0.3">
      <c r="F69" s="61"/>
    </row>
    <row r="70" spans="4:6" x14ac:dyDescent="0.3">
      <c r="F70" s="61"/>
    </row>
    <row r="71" spans="4:6" x14ac:dyDescent="0.3">
      <c r="F71" s="61"/>
    </row>
    <row r="72" spans="4:6" x14ac:dyDescent="0.3">
      <c r="F72" s="61"/>
    </row>
    <row r="73" spans="4:6" x14ac:dyDescent="0.3">
      <c r="F73" s="61"/>
    </row>
    <row r="74" spans="4:6" x14ac:dyDescent="0.3">
      <c r="F74" s="61"/>
    </row>
    <row r="75" spans="4:6" x14ac:dyDescent="0.3">
      <c r="F75" s="61"/>
    </row>
    <row r="76" spans="4:6" x14ac:dyDescent="0.3">
      <c r="F76" s="61"/>
    </row>
    <row r="77" spans="4:6" x14ac:dyDescent="0.3">
      <c r="F77" s="61"/>
    </row>
    <row r="78" spans="4:6" x14ac:dyDescent="0.3">
      <c r="F78" s="61"/>
    </row>
    <row r="79" spans="4:6" x14ac:dyDescent="0.3">
      <c r="F79" s="61"/>
    </row>
    <row r="80" spans="4:6" x14ac:dyDescent="0.3">
      <c r="F80" s="61"/>
    </row>
    <row r="81" spans="6:6" x14ac:dyDescent="0.3">
      <c r="F81" s="61"/>
    </row>
    <row r="82" spans="6:6" x14ac:dyDescent="0.3">
      <c r="F82" s="61"/>
    </row>
    <row r="83" spans="6:6" x14ac:dyDescent="0.3">
      <c r="F83" s="61"/>
    </row>
    <row r="84" spans="6:6" x14ac:dyDescent="0.3">
      <c r="F84" s="61"/>
    </row>
    <row r="85" spans="6:6" x14ac:dyDescent="0.3">
      <c r="F85" s="61"/>
    </row>
    <row r="86" spans="6:6" x14ac:dyDescent="0.3">
      <c r="F86" s="61"/>
    </row>
    <row r="87" spans="6:6" x14ac:dyDescent="0.3">
      <c r="F87" s="61"/>
    </row>
    <row r="88" spans="6:6" x14ac:dyDescent="0.3">
      <c r="F88" s="61"/>
    </row>
    <row r="89" spans="6:6" x14ac:dyDescent="0.3">
      <c r="F89" s="61"/>
    </row>
    <row r="90" spans="6:6" x14ac:dyDescent="0.3">
      <c r="F90" s="61"/>
    </row>
    <row r="91" spans="6:6" x14ac:dyDescent="0.3">
      <c r="F91" s="61"/>
    </row>
    <row r="92" spans="6:6" x14ac:dyDescent="0.3">
      <c r="F92" s="61"/>
    </row>
    <row r="93" spans="6:6" x14ac:dyDescent="0.3">
      <c r="F93" s="61"/>
    </row>
    <row r="94" spans="6:6" x14ac:dyDescent="0.3">
      <c r="F94" s="61"/>
    </row>
    <row r="95" spans="6:6" x14ac:dyDescent="0.3">
      <c r="F95" s="61"/>
    </row>
    <row r="96" spans="6:6" x14ac:dyDescent="0.3">
      <c r="F96" s="61"/>
    </row>
    <row r="97" spans="6:6" x14ac:dyDescent="0.3">
      <c r="F97" s="61"/>
    </row>
    <row r="98" spans="6:6" x14ac:dyDescent="0.3">
      <c r="F98" s="61"/>
    </row>
    <row r="99" spans="6:6" x14ac:dyDescent="0.3">
      <c r="F99" s="61"/>
    </row>
    <row r="100" spans="6:6" x14ac:dyDescent="0.3">
      <c r="F100" s="61"/>
    </row>
    <row r="101" spans="6:6" x14ac:dyDescent="0.3">
      <c r="F101" s="61"/>
    </row>
    <row r="102" spans="6:6" x14ac:dyDescent="0.3">
      <c r="F102" s="61"/>
    </row>
    <row r="103" spans="6:6" x14ac:dyDescent="0.3">
      <c r="F103" s="61"/>
    </row>
    <row r="104" spans="6:6" x14ac:dyDescent="0.3">
      <c r="F104" s="61"/>
    </row>
    <row r="105" spans="6:6" x14ac:dyDescent="0.3">
      <c r="F105" s="61"/>
    </row>
    <row r="106" spans="6:6" x14ac:dyDescent="0.3">
      <c r="F106" s="61"/>
    </row>
    <row r="107" spans="6:6" x14ac:dyDescent="0.3">
      <c r="F107" s="61"/>
    </row>
    <row r="108" spans="6:6" x14ac:dyDescent="0.3">
      <c r="F108" s="61"/>
    </row>
    <row r="109" spans="6:6" x14ac:dyDescent="0.3">
      <c r="F109" s="61"/>
    </row>
    <row r="110" spans="6:6" x14ac:dyDescent="0.3">
      <c r="F110" s="61"/>
    </row>
    <row r="111" spans="6:6" x14ac:dyDescent="0.3">
      <c r="F111" s="61"/>
    </row>
    <row r="112" spans="6:6" x14ac:dyDescent="0.3">
      <c r="F112" s="61"/>
    </row>
    <row r="113" spans="6:6" x14ac:dyDescent="0.3">
      <c r="F113" s="61"/>
    </row>
    <row r="114" spans="6:6" x14ac:dyDescent="0.3">
      <c r="F114" s="61"/>
    </row>
    <row r="115" spans="6:6" x14ac:dyDescent="0.3">
      <c r="F115" s="61"/>
    </row>
    <row r="116" spans="6:6" x14ac:dyDescent="0.3">
      <c r="F116" s="61"/>
    </row>
    <row r="117" spans="6:6" x14ac:dyDescent="0.3">
      <c r="F117" s="61"/>
    </row>
    <row r="118" spans="6:6" x14ac:dyDescent="0.3">
      <c r="F118" s="61"/>
    </row>
    <row r="119" spans="6:6" x14ac:dyDescent="0.3">
      <c r="F119" s="61"/>
    </row>
    <row r="120" spans="6:6" x14ac:dyDescent="0.3">
      <c r="F120" s="61"/>
    </row>
    <row r="121" spans="6:6" x14ac:dyDescent="0.3">
      <c r="F121" s="61"/>
    </row>
    <row r="122" spans="6:6" x14ac:dyDescent="0.3">
      <c r="F122" s="61"/>
    </row>
    <row r="123" spans="6:6" x14ac:dyDescent="0.3">
      <c r="F123" s="61"/>
    </row>
    <row r="124" spans="6:6" x14ac:dyDescent="0.3">
      <c r="F124" s="61"/>
    </row>
    <row r="125" spans="6:6" x14ac:dyDescent="0.3">
      <c r="F125" s="61"/>
    </row>
    <row r="126" spans="6:6" x14ac:dyDescent="0.3">
      <c r="F126" s="61"/>
    </row>
    <row r="127" spans="6:6" x14ac:dyDescent="0.3">
      <c r="F127" s="61"/>
    </row>
    <row r="128" spans="6:6" x14ac:dyDescent="0.3">
      <c r="F128" s="61"/>
    </row>
    <row r="129" spans="6:6" x14ac:dyDescent="0.3">
      <c r="F129" s="61"/>
    </row>
    <row r="130" spans="6:6" x14ac:dyDescent="0.3">
      <c r="F130" s="61"/>
    </row>
    <row r="131" spans="6:6" x14ac:dyDescent="0.3">
      <c r="F131" s="61"/>
    </row>
    <row r="132" spans="6:6" x14ac:dyDescent="0.3">
      <c r="F132" s="61"/>
    </row>
    <row r="133" spans="6:6" x14ac:dyDescent="0.3">
      <c r="F133" s="61"/>
    </row>
    <row r="134" spans="6:6" x14ac:dyDescent="0.3">
      <c r="F134" s="61"/>
    </row>
    <row r="135" spans="6:6" x14ac:dyDescent="0.3">
      <c r="F135" s="61"/>
    </row>
    <row r="136" spans="6:6" x14ac:dyDescent="0.3">
      <c r="F136" s="61"/>
    </row>
    <row r="137" spans="6:6" x14ac:dyDescent="0.3">
      <c r="F137" s="61"/>
    </row>
    <row r="138" spans="6:6" x14ac:dyDescent="0.3">
      <c r="F138" s="61"/>
    </row>
    <row r="139" spans="6:6" x14ac:dyDescent="0.3">
      <c r="F139" s="61"/>
    </row>
    <row r="140" spans="6:6" x14ac:dyDescent="0.3">
      <c r="F140" s="61"/>
    </row>
    <row r="141" spans="6:6" x14ac:dyDescent="0.3">
      <c r="F141" s="61"/>
    </row>
    <row r="142" spans="6:6" x14ac:dyDescent="0.3">
      <c r="F142" s="61"/>
    </row>
    <row r="143" spans="6:6" x14ac:dyDescent="0.3">
      <c r="F143" s="61"/>
    </row>
    <row r="144" spans="6:6" x14ac:dyDescent="0.3">
      <c r="F144" s="61"/>
    </row>
    <row r="145" spans="6:6" x14ac:dyDescent="0.3">
      <c r="F145" s="61"/>
    </row>
    <row r="146" spans="6:6" x14ac:dyDescent="0.3">
      <c r="F146" s="61"/>
    </row>
    <row r="147" spans="6:6" x14ac:dyDescent="0.3">
      <c r="F147" s="61"/>
    </row>
    <row r="148" spans="6:6" x14ac:dyDescent="0.3">
      <c r="F148" s="61"/>
    </row>
    <row r="149" spans="6:6" x14ac:dyDescent="0.3">
      <c r="F149" s="61"/>
    </row>
    <row r="150" spans="6:6" x14ac:dyDescent="0.3">
      <c r="F150" s="61"/>
    </row>
    <row r="151" spans="6:6" x14ac:dyDescent="0.3">
      <c r="F151" s="61"/>
    </row>
    <row r="152" spans="6:6" x14ac:dyDescent="0.3">
      <c r="F152" s="61"/>
    </row>
    <row r="153" spans="6:6" x14ac:dyDescent="0.3">
      <c r="F153" s="61"/>
    </row>
    <row r="154" spans="6:6" x14ac:dyDescent="0.3">
      <c r="F154" s="61"/>
    </row>
    <row r="155" spans="6:6" x14ac:dyDescent="0.3">
      <c r="F155" s="61"/>
    </row>
    <row r="156" spans="6:6" x14ac:dyDescent="0.3">
      <c r="F156" s="61"/>
    </row>
    <row r="157" spans="6:6" x14ac:dyDescent="0.3">
      <c r="F157" s="61"/>
    </row>
    <row r="158" spans="6:6" x14ac:dyDescent="0.3">
      <c r="F158" s="61"/>
    </row>
    <row r="159" spans="6:6" x14ac:dyDescent="0.3">
      <c r="F159" s="61"/>
    </row>
    <row r="160" spans="6:6" x14ac:dyDescent="0.3">
      <c r="F160" s="61"/>
    </row>
    <row r="161" spans="6:6" x14ac:dyDescent="0.3">
      <c r="F161" s="61"/>
    </row>
    <row r="162" spans="6:6" x14ac:dyDescent="0.3">
      <c r="F162" s="61"/>
    </row>
    <row r="163" spans="6:6" x14ac:dyDescent="0.3">
      <c r="F163" s="61"/>
    </row>
    <row r="164" spans="6:6" x14ac:dyDescent="0.3">
      <c r="F164" s="61"/>
    </row>
    <row r="165" spans="6:6" x14ac:dyDescent="0.3">
      <c r="F165" s="61"/>
    </row>
    <row r="166" spans="6:6" x14ac:dyDescent="0.3">
      <c r="F166" s="61"/>
    </row>
    <row r="167" spans="6:6" x14ac:dyDescent="0.3">
      <c r="F167" s="61"/>
    </row>
    <row r="168" spans="6:6" x14ac:dyDescent="0.3">
      <c r="F168" s="61"/>
    </row>
    <row r="169" spans="6:6" x14ac:dyDescent="0.3">
      <c r="F169" s="61"/>
    </row>
    <row r="170" spans="6:6" x14ac:dyDescent="0.3">
      <c r="F170" s="61"/>
    </row>
    <row r="171" spans="6:6" x14ac:dyDescent="0.3">
      <c r="F171" s="61"/>
    </row>
    <row r="172" spans="6:6" x14ac:dyDescent="0.3">
      <c r="F172" s="61"/>
    </row>
    <row r="173" spans="6:6" x14ac:dyDescent="0.3">
      <c r="F173" s="61"/>
    </row>
    <row r="174" spans="6:6" x14ac:dyDescent="0.3">
      <c r="F174" s="61"/>
    </row>
    <row r="175" spans="6:6" x14ac:dyDescent="0.3">
      <c r="F175" s="61"/>
    </row>
    <row r="176" spans="6:6" x14ac:dyDescent="0.3">
      <c r="F176" s="61"/>
    </row>
    <row r="177" spans="6:6" x14ac:dyDescent="0.3">
      <c r="F177" s="61"/>
    </row>
    <row r="178" spans="6:6" x14ac:dyDescent="0.3">
      <c r="F178" s="61"/>
    </row>
    <row r="179" spans="6:6" x14ac:dyDescent="0.3">
      <c r="F179" s="61"/>
    </row>
    <row r="180" spans="6:6" x14ac:dyDescent="0.3">
      <c r="F180" s="61"/>
    </row>
    <row r="181" spans="6:6" x14ac:dyDescent="0.3">
      <c r="F181" s="61"/>
    </row>
    <row r="182" spans="6:6" x14ac:dyDescent="0.3">
      <c r="F182" s="61"/>
    </row>
    <row r="183" spans="6:6" x14ac:dyDescent="0.3">
      <c r="F183" s="61"/>
    </row>
    <row r="184" spans="6:6" x14ac:dyDescent="0.3">
      <c r="F184" s="61"/>
    </row>
    <row r="185" spans="6:6" x14ac:dyDescent="0.3">
      <c r="F185" s="61"/>
    </row>
    <row r="186" spans="6:6" x14ac:dyDescent="0.3">
      <c r="F186" s="61"/>
    </row>
    <row r="187" spans="6:6" x14ac:dyDescent="0.3">
      <c r="F187" s="61"/>
    </row>
    <row r="188" spans="6:6" x14ac:dyDescent="0.3">
      <c r="F188" s="61"/>
    </row>
    <row r="189" spans="6:6" x14ac:dyDescent="0.3">
      <c r="F189" s="61"/>
    </row>
    <row r="190" spans="6:6" x14ac:dyDescent="0.3">
      <c r="F190" s="61"/>
    </row>
    <row r="191" spans="6:6" x14ac:dyDescent="0.3">
      <c r="F191" s="61"/>
    </row>
    <row r="192" spans="6:6" x14ac:dyDescent="0.3">
      <c r="F192" s="61"/>
    </row>
    <row r="193" spans="6:6" x14ac:dyDescent="0.3">
      <c r="F193" s="61"/>
    </row>
    <row r="194" spans="6:6" x14ac:dyDescent="0.3">
      <c r="F194" s="61"/>
    </row>
    <row r="195" spans="6:6" x14ac:dyDescent="0.3">
      <c r="F195" s="61"/>
    </row>
    <row r="196" spans="6:6" x14ac:dyDescent="0.3">
      <c r="F196" s="61"/>
    </row>
    <row r="197" spans="6:6" x14ac:dyDescent="0.3">
      <c r="F197" s="61"/>
    </row>
    <row r="198" spans="6:6" x14ac:dyDescent="0.3">
      <c r="F198" s="61"/>
    </row>
    <row r="199" spans="6:6" x14ac:dyDescent="0.3">
      <c r="F199" s="61"/>
    </row>
    <row r="200" spans="6:6" x14ac:dyDescent="0.3">
      <c r="F200" s="61"/>
    </row>
    <row r="201" spans="6:6" x14ac:dyDescent="0.3">
      <c r="F201" s="61"/>
    </row>
    <row r="202" spans="6:6" x14ac:dyDescent="0.3">
      <c r="F202" s="61"/>
    </row>
    <row r="203" spans="6:6" x14ac:dyDescent="0.3">
      <c r="F203" s="61"/>
    </row>
    <row r="204" spans="6:6" x14ac:dyDescent="0.3">
      <c r="F204" s="61"/>
    </row>
    <row r="205" spans="6:6" x14ac:dyDescent="0.3">
      <c r="F205" s="61"/>
    </row>
    <row r="206" spans="6:6" x14ac:dyDescent="0.3">
      <c r="F206" s="61"/>
    </row>
    <row r="207" spans="6:6" x14ac:dyDescent="0.3">
      <c r="F207" s="61"/>
    </row>
    <row r="208" spans="6:6" x14ac:dyDescent="0.3">
      <c r="F208" s="61"/>
    </row>
    <row r="209" spans="6:6" x14ac:dyDescent="0.3">
      <c r="F209" s="61"/>
    </row>
    <row r="210" spans="6:6" x14ac:dyDescent="0.3">
      <c r="F210" s="61"/>
    </row>
    <row r="211" spans="6:6" x14ac:dyDescent="0.3">
      <c r="F211" s="61"/>
    </row>
    <row r="212" spans="6:6" x14ac:dyDescent="0.3">
      <c r="F212" s="61"/>
    </row>
    <row r="213" spans="6:6" x14ac:dyDescent="0.3">
      <c r="F213" s="61"/>
    </row>
    <row r="214" spans="6:6" x14ac:dyDescent="0.3">
      <c r="F214" s="61"/>
    </row>
    <row r="215" spans="6:6" x14ac:dyDescent="0.3">
      <c r="F215" s="61"/>
    </row>
    <row r="216" spans="6:6" x14ac:dyDescent="0.3">
      <c r="F216" s="61"/>
    </row>
    <row r="217" spans="6:6" x14ac:dyDescent="0.3">
      <c r="F217" s="61"/>
    </row>
    <row r="218" spans="6:6" x14ac:dyDescent="0.3">
      <c r="F218" s="61"/>
    </row>
    <row r="219" spans="6:6" x14ac:dyDescent="0.3">
      <c r="F219" s="61"/>
    </row>
    <row r="220" spans="6:6" x14ac:dyDescent="0.3">
      <c r="F220" s="61"/>
    </row>
    <row r="221" spans="6:6" x14ac:dyDescent="0.3">
      <c r="F221" s="61"/>
    </row>
    <row r="222" spans="6:6" x14ac:dyDescent="0.3">
      <c r="F222" s="61"/>
    </row>
    <row r="223" spans="6:6" x14ac:dyDescent="0.3">
      <c r="F223" s="61"/>
    </row>
    <row r="224" spans="6:6" x14ac:dyDescent="0.3">
      <c r="F224" s="61"/>
    </row>
    <row r="225" spans="6:6" x14ac:dyDescent="0.3">
      <c r="F225" s="61"/>
    </row>
    <row r="226" spans="6:6" x14ac:dyDescent="0.3">
      <c r="F226" s="61"/>
    </row>
    <row r="227" spans="6:6" x14ac:dyDescent="0.3">
      <c r="F227" s="61"/>
    </row>
    <row r="228" spans="6:6" x14ac:dyDescent="0.3">
      <c r="F228" s="61"/>
    </row>
    <row r="229" spans="6:6" x14ac:dyDescent="0.3">
      <c r="F229" s="61"/>
    </row>
    <row r="230" spans="6:6" x14ac:dyDescent="0.3">
      <c r="F230" s="61"/>
    </row>
    <row r="231" spans="6:6" x14ac:dyDescent="0.3">
      <c r="F231" s="61"/>
    </row>
    <row r="232" spans="6:6" x14ac:dyDescent="0.3">
      <c r="F232" s="61"/>
    </row>
    <row r="233" spans="6:6" x14ac:dyDescent="0.3">
      <c r="F233" s="61"/>
    </row>
    <row r="234" spans="6:6" x14ac:dyDescent="0.3">
      <c r="F234" s="61"/>
    </row>
    <row r="235" spans="6:6" x14ac:dyDescent="0.3">
      <c r="F235" s="61"/>
    </row>
    <row r="236" spans="6:6" x14ac:dyDescent="0.3">
      <c r="F236" s="61"/>
    </row>
    <row r="237" spans="6:6" x14ac:dyDescent="0.3">
      <c r="F237" s="61"/>
    </row>
    <row r="238" spans="6:6" x14ac:dyDescent="0.3">
      <c r="F238" s="61"/>
    </row>
    <row r="239" spans="6:6" x14ac:dyDescent="0.3">
      <c r="F239" s="61"/>
    </row>
    <row r="240" spans="6:6" x14ac:dyDescent="0.3">
      <c r="F240" s="61"/>
    </row>
    <row r="241" spans="6:6" x14ac:dyDescent="0.3">
      <c r="F241" s="61"/>
    </row>
    <row r="242" spans="6:6" x14ac:dyDescent="0.3">
      <c r="F242" s="61"/>
    </row>
    <row r="243" spans="6:6" x14ac:dyDescent="0.3">
      <c r="F243" s="61"/>
    </row>
    <row r="244" spans="6:6" x14ac:dyDescent="0.3">
      <c r="F244" s="61"/>
    </row>
    <row r="245" spans="6:6" x14ac:dyDescent="0.3">
      <c r="F245" s="61"/>
    </row>
    <row r="246" spans="6:6" x14ac:dyDescent="0.3">
      <c r="F246" s="61"/>
    </row>
    <row r="247" spans="6:6" x14ac:dyDescent="0.3">
      <c r="F247" s="61"/>
    </row>
    <row r="248" spans="6:6" x14ac:dyDescent="0.3">
      <c r="F248" s="61"/>
    </row>
    <row r="249" spans="6:6" x14ac:dyDescent="0.3">
      <c r="F249" s="61"/>
    </row>
    <row r="250" spans="6:6" x14ac:dyDescent="0.3">
      <c r="F250" s="61"/>
    </row>
    <row r="251" spans="6:6" x14ac:dyDescent="0.3">
      <c r="F251" s="61"/>
    </row>
    <row r="252" spans="6:6" x14ac:dyDescent="0.3">
      <c r="F252" s="61"/>
    </row>
    <row r="253" spans="6:6" x14ac:dyDescent="0.3">
      <c r="F253" s="61"/>
    </row>
    <row r="254" spans="6:6" x14ac:dyDescent="0.3">
      <c r="F254" s="61"/>
    </row>
    <row r="255" spans="6:6" x14ac:dyDescent="0.3">
      <c r="F255" s="61"/>
    </row>
    <row r="256" spans="6:6" x14ac:dyDescent="0.3">
      <c r="F256" s="61"/>
    </row>
    <row r="257" spans="6:6" x14ac:dyDescent="0.3">
      <c r="F257" s="61"/>
    </row>
    <row r="258" spans="6:6" x14ac:dyDescent="0.3">
      <c r="F258" s="61"/>
    </row>
    <row r="259" spans="6:6" x14ac:dyDescent="0.3">
      <c r="F259" s="61"/>
    </row>
    <row r="260" spans="6:6" x14ac:dyDescent="0.3">
      <c r="F260" s="61"/>
    </row>
    <row r="261" spans="6:6" x14ac:dyDescent="0.3">
      <c r="F261" s="61"/>
    </row>
    <row r="262" spans="6:6" x14ac:dyDescent="0.3">
      <c r="F262" s="61"/>
    </row>
    <row r="263" spans="6:6" x14ac:dyDescent="0.3">
      <c r="F263" s="61"/>
    </row>
    <row r="264" spans="6:6" x14ac:dyDescent="0.3">
      <c r="F264" s="61"/>
    </row>
    <row r="265" spans="6:6" x14ac:dyDescent="0.3">
      <c r="F265" s="61"/>
    </row>
    <row r="266" spans="6:6" x14ac:dyDescent="0.3">
      <c r="F266" s="61"/>
    </row>
    <row r="267" spans="6:6" x14ac:dyDescent="0.3">
      <c r="F267" s="61"/>
    </row>
    <row r="268" spans="6:6" x14ac:dyDescent="0.3">
      <c r="F268" s="61"/>
    </row>
    <row r="269" spans="6:6" x14ac:dyDescent="0.3">
      <c r="F269" s="61"/>
    </row>
    <row r="270" spans="6:6" x14ac:dyDescent="0.3">
      <c r="F270" s="61"/>
    </row>
    <row r="271" spans="6:6" x14ac:dyDescent="0.3">
      <c r="F271" s="61"/>
    </row>
    <row r="272" spans="6:6" x14ac:dyDescent="0.3">
      <c r="F272" s="61"/>
    </row>
    <row r="273" spans="6:6" x14ac:dyDescent="0.3">
      <c r="F273" s="61"/>
    </row>
    <row r="274" spans="6:6" x14ac:dyDescent="0.3">
      <c r="F274" s="61"/>
    </row>
    <row r="275" spans="6:6" x14ac:dyDescent="0.3">
      <c r="F275" s="61"/>
    </row>
    <row r="276" spans="6:6" x14ac:dyDescent="0.3">
      <c r="F276" s="61"/>
    </row>
    <row r="277" spans="6:6" x14ac:dyDescent="0.3">
      <c r="F277" s="61"/>
    </row>
    <row r="278" spans="6:6" x14ac:dyDescent="0.3">
      <c r="F278" s="61"/>
    </row>
    <row r="279" spans="6:6" x14ac:dyDescent="0.3">
      <c r="F279" s="61"/>
    </row>
    <row r="280" spans="6:6" x14ac:dyDescent="0.3">
      <c r="F280" s="61"/>
    </row>
    <row r="281" spans="6:6" x14ac:dyDescent="0.3">
      <c r="F281" s="61"/>
    </row>
    <row r="282" spans="6:6" x14ac:dyDescent="0.3">
      <c r="F282" s="61"/>
    </row>
    <row r="283" spans="6:6" x14ac:dyDescent="0.3">
      <c r="F283" s="61"/>
    </row>
    <row r="284" spans="6:6" x14ac:dyDescent="0.3">
      <c r="F284" s="61"/>
    </row>
    <row r="285" spans="6:6" x14ac:dyDescent="0.3">
      <c r="F285" s="61"/>
    </row>
    <row r="286" spans="6:6" x14ac:dyDescent="0.3">
      <c r="F286" s="61"/>
    </row>
    <row r="287" spans="6:6" x14ac:dyDescent="0.3">
      <c r="F287" s="61"/>
    </row>
    <row r="288" spans="6:6" x14ac:dyDescent="0.3">
      <c r="F288" s="61"/>
    </row>
    <row r="289" spans="6:6" x14ac:dyDescent="0.3">
      <c r="F289" s="61"/>
    </row>
    <row r="290" spans="6:6" x14ac:dyDescent="0.3">
      <c r="F290" s="61"/>
    </row>
    <row r="291" spans="6:6" x14ac:dyDescent="0.3">
      <c r="F291" s="61"/>
    </row>
    <row r="292" spans="6:6" x14ac:dyDescent="0.3">
      <c r="F292" s="61"/>
    </row>
    <row r="293" spans="6:6" x14ac:dyDescent="0.3">
      <c r="F293" s="61"/>
    </row>
    <row r="294" spans="6:6" x14ac:dyDescent="0.3">
      <c r="F294" s="61"/>
    </row>
    <row r="295" spans="6:6" x14ac:dyDescent="0.3">
      <c r="F295" s="61"/>
    </row>
    <row r="296" spans="6:6" x14ac:dyDescent="0.3">
      <c r="F296" s="61"/>
    </row>
    <row r="297" spans="6:6" x14ac:dyDescent="0.3">
      <c r="F297" s="61"/>
    </row>
    <row r="298" spans="6:6" x14ac:dyDescent="0.3">
      <c r="F298" s="61"/>
    </row>
    <row r="299" spans="6:6" x14ac:dyDescent="0.3">
      <c r="F299" s="61"/>
    </row>
    <row r="300" spans="6:6" x14ac:dyDescent="0.3">
      <c r="F300" s="61"/>
    </row>
    <row r="301" spans="6:6" x14ac:dyDescent="0.3">
      <c r="F301" s="61"/>
    </row>
    <row r="302" spans="6:6" x14ac:dyDescent="0.3">
      <c r="F302" s="61"/>
    </row>
    <row r="303" spans="6:6" x14ac:dyDescent="0.3">
      <c r="F303" s="61"/>
    </row>
    <row r="304" spans="6:6" x14ac:dyDescent="0.3">
      <c r="F304" s="61"/>
    </row>
    <row r="305" spans="6:6" x14ac:dyDescent="0.3">
      <c r="F305" s="61"/>
    </row>
    <row r="306" spans="6:6" x14ac:dyDescent="0.3">
      <c r="F306" s="61"/>
    </row>
    <row r="307" spans="6:6" x14ac:dyDescent="0.3">
      <c r="F307" s="61"/>
    </row>
    <row r="308" spans="6:6" x14ac:dyDescent="0.3">
      <c r="F308" s="61"/>
    </row>
    <row r="309" spans="6:6" x14ac:dyDescent="0.3">
      <c r="F309" s="61"/>
    </row>
    <row r="310" spans="6:6" x14ac:dyDescent="0.3">
      <c r="F310" s="61"/>
    </row>
    <row r="311" spans="6:6" x14ac:dyDescent="0.3">
      <c r="F311" s="61"/>
    </row>
    <row r="312" spans="6:6" x14ac:dyDescent="0.3">
      <c r="F312" s="61"/>
    </row>
    <row r="313" spans="6:6" x14ac:dyDescent="0.3">
      <c r="F313" s="61"/>
    </row>
    <row r="314" spans="6:6" x14ac:dyDescent="0.3">
      <c r="F314" s="61"/>
    </row>
    <row r="315" spans="6:6" x14ac:dyDescent="0.3">
      <c r="F315" s="61"/>
    </row>
    <row r="316" spans="6:6" x14ac:dyDescent="0.3">
      <c r="F316" s="61"/>
    </row>
    <row r="317" spans="6:6" x14ac:dyDescent="0.3">
      <c r="F317" s="61"/>
    </row>
    <row r="318" spans="6:6" x14ac:dyDescent="0.3">
      <c r="F318" s="61"/>
    </row>
    <row r="319" spans="6:6" x14ac:dyDescent="0.3">
      <c r="F319" s="61"/>
    </row>
    <row r="320" spans="6:6" x14ac:dyDescent="0.3">
      <c r="F320" s="61"/>
    </row>
    <row r="321" spans="6:6" x14ac:dyDescent="0.3">
      <c r="F321" s="61"/>
    </row>
    <row r="322" spans="6:6" x14ac:dyDescent="0.3">
      <c r="F322" s="61"/>
    </row>
    <row r="323" spans="6:6" x14ac:dyDescent="0.3">
      <c r="F323" s="61"/>
    </row>
    <row r="324" spans="6:6" x14ac:dyDescent="0.3">
      <c r="F324" s="61"/>
    </row>
    <row r="325" spans="6:6" x14ac:dyDescent="0.3">
      <c r="F325" s="61"/>
    </row>
    <row r="326" spans="6:6" x14ac:dyDescent="0.3">
      <c r="F326" s="61"/>
    </row>
    <row r="327" spans="6:6" x14ac:dyDescent="0.3">
      <c r="F327" s="61"/>
    </row>
    <row r="328" spans="6:6" x14ac:dyDescent="0.3">
      <c r="F328" s="61"/>
    </row>
    <row r="329" spans="6:6" x14ac:dyDescent="0.3">
      <c r="F329" s="61"/>
    </row>
    <row r="330" spans="6:6" x14ac:dyDescent="0.3">
      <c r="F330" s="61"/>
    </row>
    <row r="331" spans="6:6" x14ac:dyDescent="0.3">
      <c r="F331" s="61"/>
    </row>
    <row r="332" spans="6:6" x14ac:dyDescent="0.3">
      <c r="F332" s="61"/>
    </row>
    <row r="333" spans="6:6" x14ac:dyDescent="0.3">
      <c r="F333" s="61"/>
    </row>
    <row r="334" spans="6:6" x14ac:dyDescent="0.3">
      <c r="F334" s="61"/>
    </row>
    <row r="335" spans="6:6" x14ac:dyDescent="0.3">
      <c r="F335" s="61"/>
    </row>
    <row r="336" spans="6:6" x14ac:dyDescent="0.3">
      <c r="F336" s="61"/>
    </row>
    <row r="337" spans="6:6" x14ac:dyDescent="0.3">
      <c r="F337" s="61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P23" sqref="P23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3.42578125" bestFit="1" customWidth="1"/>
    <col min="5" max="6" width="10.140625" bestFit="1" customWidth="1"/>
  </cols>
  <sheetData>
    <row r="1" spans="1:10" ht="18.75" x14ac:dyDescent="0.25">
      <c r="A1" s="23"/>
      <c r="C1" t="s">
        <v>114</v>
      </c>
    </row>
    <row r="2" spans="1:10" x14ac:dyDescent="0.25">
      <c r="A2" s="85"/>
      <c r="B2" s="84"/>
      <c r="C2" s="81" t="s">
        <v>0</v>
      </c>
      <c r="D2" s="81" t="s">
        <v>106</v>
      </c>
      <c r="E2" s="81" t="s">
        <v>107</v>
      </c>
      <c r="F2" s="81" t="s">
        <v>113</v>
      </c>
      <c r="G2" s="81" t="s">
        <v>95</v>
      </c>
      <c r="H2" s="4" t="s">
        <v>96</v>
      </c>
    </row>
    <row r="3" spans="1:10" x14ac:dyDescent="0.25">
      <c r="A3" s="85"/>
      <c r="B3" s="84"/>
      <c r="C3" s="81"/>
      <c r="D3" s="81"/>
      <c r="E3" s="81"/>
      <c r="F3" s="81"/>
      <c r="G3" s="81"/>
      <c r="H3" s="4" t="s">
        <v>97</v>
      </c>
    </row>
    <row r="4" spans="1:10" x14ac:dyDescent="0.25">
      <c r="A4" s="85"/>
      <c r="B4" s="84"/>
      <c r="C4" s="81"/>
      <c r="D4" s="81"/>
      <c r="E4" s="81"/>
      <c r="F4" s="81"/>
      <c r="G4" s="81"/>
      <c r="H4" s="4" t="s">
        <v>98</v>
      </c>
    </row>
    <row r="5" spans="1:10" x14ac:dyDescent="0.25">
      <c r="A5" s="8" t="s">
        <v>2</v>
      </c>
      <c r="B5" s="8"/>
      <c r="C5" s="8" t="s">
        <v>3</v>
      </c>
      <c r="D5" s="70">
        <f>SUM(D6+D7)</f>
        <v>384800</v>
      </c>
      <c r="E5" s="70">
        <f>SUM(E6+E7)</f>
        <v>400000</v>
      </c>
      <c r="F5" s="70">
        <f>SUM(F6+F7)</f>
        <v>389735</v>
      </c>
      <c r="G5" s="5">
        <v>68.64</v>
      </c>
      <c r="H5" s="5">
        <v>97.43</v>
      </c>
      <c r="J5" s="75"/>
    </row>
    <row r="6" spans="1:10" x14ac:dyDescent="0.25">
      <c r="A6" s="19"/>
      <c r="B6" s="19" t="s">
        <v>4</v>
      </c>
      <c r="C6" s="19" t="s">
        <v>5</v>
      </c>
      <c r="D6" s="69">
        <v>345000</v>
      </c>
      <c r="E6" s="69">
        <v>350000</v>
      </c>
      <c r="F6" s="69">
        <v>340230</v>
      </c>
      <c r="G6" s="74">
        <v>59.92</v>
      </c>
      <c r="H6" s="12">
        <v>97.21</v>
      </c>
      <c r="J6" s="75"/>
    </row>
    <row r="7" spans="1:10" x14ac:dyDescent="0.25">
      <c r="A7" s="24"/>
      <c r="B7" s="19" t="s">
        <v>6</v>
      </c>
      <c r="C7" s="19" t="s">
        <v>7</v>
      </c>
      <c r="D7" s="69">
        <v>39800</v>
      </c>
      <c r="E7" s="69">
        <v>50000</v>
      </c>
      <c r="F7" s="69">
        <v>49505</v>
      </c>
      <c r="G7" s="12">
        <v>8.7200000000000006</v>
      </c>
      <c r="H7" s="12">
        <v>99.01</v>
      </c>
      <c r="J7" s="75"/>
    </row>
    <row r="8" spans="1:10" ht="30" x14ac:dyDescent="0.25">
      <c r="A8" s="8" t="s">
        <v>8</v>
      </c>
      <c r="B8" s="8"/>
      <c r="C8" s="8" t="s">
        <v>9</v>
      </c>
      <c r="D8" s="70">
        <v>10600</v>
      </c>
      <c r="E8" s="70">
        <v>40000</v>
      </c>
      <c r="F8" s="70">
        <v>2500</v>
      </c>
      <c r="G8" s="5">
        <v>0.44</v>
      </c>
      <c r="H8" s="5">
        <v>0</v>
      </c>
      <c r="J8" s="75"/>
    </row>
    <row r="9" spans="1:10" x14ac:dyDescent="0.25">
      <c r="A9" s="9" t="s">
        <v>10</v>
      </c>
      <c r="B9" s="9"/>
      <c r="C9" s="9" t="s">
        <v>11</v>
      </c>
      <c r="D9" s="71">
        <v>6600</v>
      </c>
      <c r="E9" s="71">
        <v>20500</v>
      </c>
      <c r="F9" s="71">
        <v>18014</v>
      </c>
      <c r="G9" s="6">
        <v>4.55</v>
      </c>
      <c r="H9" s="6">
        <v>95.73</v>
      </c>
      <c r="J9" s="75"/>
    </row>
    <row r="10" spans="1:10" x14ac:dyDescent="0.25">
      <c r="A10" s="9" t="s">
        <v>12</v>
      </c>
      <c r="B10" s="9"/>
      <c r="C10" s="9" t="s">
        <v>13</v>
      </c>
      <c r="D10" s="6"/>
      <c r="E10" s="6"/>
      <c r="F10" s="6"/>
      <c r="G10" s="6"/>
      <c r="H10" s="6"/>
      <c r="J10" s="75"/>
    </row>
    <row r="11" spans="1:10" x14ac:dyDescent="0.25">
      <c r="A11" s="9" t="s">
        <v>14</v>
      </c>
      <c r="B11" s="9"/>
      <c r="C11" s="9" t="s">
        <v>15</v>
      </c>
      <c r="D11" s="6"/>
      <c r="E11" s="6"/>
      <c r="F11" s="6"/>
      <c r="G11" s="6"/>
      <c r="H11" s="6"/>
      <c r="J11" s="75"/>
    </row>
    <row r="12" spans="1:10" x14ac:dyDescent="0.25">
      <c r="A12" s="9" t="s">
        <v>16</v>
      </c>
      <c r="B12" s="9"/>
      <c r="C12" s="9" t="s">
        <v>19</v>
      </c>
      <c r="D12" s="71">
        <v>0</v>
      </c>
      <c r="E12" s="71">
        <v>5500</v>
      </c>
      <c r="F12" s="71">
        <v>5334</v>
      </c>
      <c r="G12" s="6">
        <v>26.81</v>
      </c>
      <c r="H12" s="6">
        <v>99.47</v>
      </c>
      <c r="J12" s="75"/>
    </row>
    <row r="13" spans="1:10" x14ac:dyDescent="0.25">
      <c r="A13" s="9" t="s">
        <v>18</v>
      </c>
      <c r="B13" s="9"/>
      <c r="C13" s="9" t="s">
        <v>17</v>
      </c>
      <c r="D13" s="71">
        <v>153000</v>
      </c>
      <c r="E13" s="71">
        <v>153000</v>
      </c>
      <c r="F13" s="71">
        <v>152196</v>
      </c>
      <c r="G13" s="6"/>
      <c r="H13" s="6"/>
      <c r="J13" s="75"/>
    </row>
    <row r="14" spans="1:10" x14ac:dyDescent="0.25">
      <c r="A14" s="9"/>
      <c r="B14" s="9"/>
      <c r="C14" s="9" t="s">
        <v>109</v>
      </c>
      <c r="D14" s="71">
        <f>SUM(D5+D8+D9+D12+D13)</f>
        <v>555000</v>
      </c>
      <c r="E14" s="71">
        <f>SUM(E5+E8+E9+E12+E13)</f>
        <v>619000</v>
      </c>
      <c r="F14" s="71">
        <f>SUM(F5+F8+F9+F12+F13)</f>
        <v>567779</v>
      </c>
      <c r="G14" s="6">
        <v>100</v>
      </c>
      <c r="H14" s="6">
        <v>95.43</v>
      </c>
      <c r="J14" s="75"/>
    </row>
    <row r="15" spans="1:10" x14ac:dyDescent="0.25">
      <c r="A15" s="25"/>
      <c r="B15" s="26"/>
      <c r="C15" s="26"/>
      <c r="D15" s="26"/>
      <c r="E15" s="26"/>
      <c r="F15" s="26"/>
      <c r="G15" s="26"/>
      <c r="H15" s="26"/>
      <c r="J15" s="75"/>
    </row>
    <row r="16" spans="1:10" x14ac:dyDescent="0.25">
      <c r="A16" s="84"/>
      <c r="B16" s="84"/>
      <c r="C16" s="81" t="s">
        <v>21</v>
      </c>
      <c r="D16" s="81" t="s">
        <v>108</v>
      </c>
      <c r="E16" s="81" t="s">
        <v>107</v>
      </c>
      <c r="F16" s="81" t="s">
        <v>113</v>
      </c>
      <c r="G16" s="81" t="s">
        <v>99</v>
      </c>
      <c r="H16" s="4" t="s">
        <v>96</v>
      </c>
      <c r="J16" s="75"/>
    </row>
    <row r="17" spans="1:10" x14ac:dyDescent="0.25">
      <c r="A17" s="84"/>
      <c r="B17" s="84"/>
      <c r="C17" s="81"/>
      <c r="D17" s="81"/>
      <c r="E17" s="81"/>
      <c r="F17" s="81"/>
      <c r="G17" s="81"/>
      <c r="H17" s="4" t="s">
        <v>97</v>
      </c>
      <c r="J17" s="75"/>
    </row>
    <row r="18" spans="1:10" x14ac:dyDescent="0.25">
      <c r="A18" s="84"/>
      <c r="B18" s="84"/>
      <c r="C18" s="81"/>
      <c r="D18" s="81"/>
      <c r="E18" s="81"/>
      <c r="F18" s="81"/>
      <c r="G18" s="81"/>
      <c r="H18" s="4" t="s">
        <v>98</v>
      </c>
      <c r="J18" s="75"/>
    </row>
    <row r="19" spans="1:10" x14ac:dyDescent="0.25">
      <c r="A19" s="7" t="s">
        <v>2</v>
      </c>
      <c r="B19" s="7"/>
      <c r="C19" s="7" t="s">
        <v>22</v>
      </c>
      <c r="D19" s="5"/>
      <c r="E19" s="5"/>
      <c r="F19" s="5"/>
      <c r="G19" s="5"/>
      <c r="H19" s="5"/>
      <c r="J19" s="75"/>
    </row>
    <row r="20" spans="1:10" x14ac:dyDescent="0.25">
      <c r="A20" s="11"/>
      <c r="B20" s="11" t="s">
        <v>4</v>
      </c>
      <c r="C20" s="11" t="s">
        <v>23</v>
      </c>
      <c r="D20" s="12"/>
      <c r="E20" s="12"/>
      <c r="F20" s="12"/>
      <c r="G20" s="12"/>
      <c r="H20" s="12"/>
      <c r="J20" s="75"/>
    </row>
    <row r="21" spans="1:10" x14ac:dyDescent="0.25">
      <c r="A21" s="12"/>
      <c r="B21" s="11" t="s">
        <v>6</v>
      </c>
      <c r="C21" s="11" t="s">
        <v>24</v>
      </c>
      <c r="D21" s="12"/>
      <c r="E21" s="12"/>
      <c r="F21" s="12"/>
      <c r="G21" s="12"/>
      <c r="H21" s="12"/>
      <c r="J21" s="75"/>
    </row>
    <row r="22" spans="1:10" x14ac:dyDescent="0.25">
      <c r="A22" s="11"/>
      <c r="B22" s="11" t="s">
        <v>25</v>
      </c>
      <c r="C22" s="11" t="s">
        <v>26</v>
      </c>
      <c r="D22" s="12"/>
      <c r="E22" s="12"/>
      <c r="F22" s="12"/>
      <c r="G22" s="12"/>
      <c r="H22" s="12"/>
      <c r="J22" s="75"/>
    </row>
    <row r="23" spans="1:10" x14ac:dyDescent="0.25">
      <c r="A23" s="7" t="s">
        <v>27</v>
      </c>
      <c r="B23" s="7"/>
      <c r="C23" s="7" t="s">
        <v>28</v>
      </c>
      <c r="D23" s="70">
        <f>SUM(D24:D28)</f>
        <v>237000</v>
      </c>
      <c r="E23" s="70">
        <f>SUM(E24:E28)</f>
        <v>237000</v>
      </c>
      <c r="F23" s="70">
        <f>SUM(F24:F28)</f>
        <v>223070</v>
      </c>
      <c r="G23" s="5">
        <v>48.73</v>
      </c>
      <c r="H23" s="5">
        <v>88.17</v>
      </c>
      <c r="J23" s="75"/>
    </row>
    <row r="24" spans="1:10" ht="25.5" x14ac:dyDescent="0.25">
      <c r="A24" s="12"/>
      <c r="B24" s="11" t="s">
        <v>29</v>
      </c>
      <c r="C24" s="11" t="s">
        <v>30</v>
      </c>
      <c r="D24" s="69">
        <v>36000</v>
      </c>
      <c r="E24" s="69">
        <v>14000</v>
      </c>
      <c r="F24" s="69">
        <v>11808</v>
      </c>
      <c r="G24" s="12">
        <v>2.58</v>
      </c>
      <c r="H24" s="12">
        <v>84.34</v>
      </c>
      <c r="J24" s="75"/>
    </row>
    <row r="25" spans="1:10" x14ac:dyDescent="0.25">
      <c r="A25" s="11"/>
      <c r="B25" s="11" t="s">
        <v>31</v>
      </c>
      <c r="C25" s="11" t="s">
        <v>32</v>
      </c>
      <c r="D25" s="69">
        <v>2000</v>
      </c>
      <c r="E25" s="69">
        <v>1000</v>
      </c>
      <c r="F25" s="72">
        <v>603</v>
      </c>
      <c r="G25" s="12">
        <v>0.13</v>
      </c>
      <c r="H25" s="72">
        <v>60.3</v>
      </c>
      <c r="J25" s="75"/>
    </row>
    <row r="26" spans="1:10" x14ac:dyDescent="0.25">
      <c r="A26" s="11"/>
      <c r="B26" s="11" t="s">
        <v>33</v>
      </c>
      <c r="C26" s="11" t="s">
        <v>34</v>
      </c>
      <c r="D26" s="69">
        <v>199000</v>
      </c>
      <c r="E26" s="69">
        <v>222000</v>
      </c>
      <c r="F26" s="69">
        <v>210659</v>
      </c>
      <c r="G26" s="12">
        <v>46.02</v>
      </c>
      <c r="H26" s="12">
        <v>88.51</v>
      </c>
      <c r="J26" s="75"/>
    </row>
    <row r="27" spans="1:10" x14ac:dyDescent="0.25">
      <c r="A27" s="11"/>
      <c r="B27" s="11" t="s">
        <v>35</v>
      </c>
      <c r="C27" s="11" t="s">
        <v>36</v>
      </c>
      <c r="D27" s="12"/>
      <c r="E27" s="12"/>
      <c r="F27" s="12"/>
      <c r="G27" s="12"/>
      <c r="H27" s="12"/>
      <c r="J27" s="75"/>
    </row>
    <row r="28" spans="1:10" x14ac:dyDescent="0.25">
      <c r="A28" s="11"/>
      <c r="B28" s="11" t="s">
        <v>37</v>
      </c>
      <c r="C28" s="11" t="s">
        <v>38</v>
      </c>
      <c r="D28" s="12"/>
      <c r="E28" s="12"/>
      <c r="F28" s="12"/>
      <c r="G28" s="12"/>
      <c r="H28" s="12"/>
      <c r="J28" s="75"/>
    </row>
    <row r="29" spans="1:10" x14ac:dyDescent="0.25">
      <c r="A29" s="7" t="s">
        <v>10</v>
      </c>
      <c r="B29" s="7"/>
      <c r="C29" s="7" t="s">
        <v>39</v>
      </c>
      <c r="D29" s="70">
        <f>SUM(D30:D39)</f>
        <v>150500</v>
      </c>
      <c r="E29" s="70">
        <f>SUM(E30:E39)</f>
        <v>137000</v>
      </c>
      <c r="F29" s="70">
        <f>SUM(F30:F39)</f>
        <v>113720</v>
      </c>
      <c r="G29" s="5">
        <v>24.84</v>
      </c>
      <c r="H29" s="5">
        <v>83.01</v>
      </c>
      <c r="J29" s="75"/>
    </row>
    <row r="30" spans="1:10" x14ac:dyDescent="0.25">
      <c r="A30" s="13"/>
      <c r="B30" s="11" t="s">
        <v>40</v>
      </c>
      <c r="C30" s="11" t="s">
        <v>100</v>
      </c>
      <c r="D30" s="12"/>
      <c r="E30" s="12"/>
      <c r="F30" s="12"/>
      <c r="G30" s="12"/>
      <c r="H30" s="12"/>
      <c r="J30" s="75"/>
    </row>
    <row r="31" spans="1:10" x14ac:dyDescent="0.25">
      <c r="A31" s="11"/>
      <c r="B31" s="11" t="s">
        <v>41</v>
      </c>
      <c r="C31" s="11" t="s">
        <v>42</v>
      </c>
      <c r="D31" s="12"/>
      <c r="E31" s="12"/>
      <c r="F31" s="12"/>
      <c r="G31" s="12"/>
      <c r="H31" s="12"/>
      <c r="J31" s="75"/>
    </row>
    <row r="32" spans="1:10" x14ac:dyDescent="0.25">
      <c r="A32" s="12"/>
      <c r="B32" s="11" t="s">
        <v>43</v>
      </c>
      <c r="C32" s="11" t="s">
        <v>44</v>
      </c>
      <c r="D32" s="12"/>
      <c r="E32" s="12"/>
      <c r="F32" s="12"/>
      <c r="G32" s="12"/>
      <c r="H32" s="12"/>
      <c r="J32" s="75"/>
    </row>
    <row r="33" spans="1:10" x14ac:dyDescent="0.25">
      <c r="A33" s="12"/>
      <c r="B33" s="11" t="s">
        <v>45</v>
      </c>
      <c r="C33" s="11" t="s">
        <v>46</v>
      </c>
      <c r="D33" s="69">
        <v>22800</v>
      </c>
      <c r="E33" s="69">
        <v>18000</v>
      </c>
      <c r="F33" s="69">
        <v>17897</v>
      </c>
      <c r="G33" s="12">
        <v>3.91</v>
      </c>
      <c r="H33" s="12">
        <v>99.43</v>
      </c>
      <c r="J33" s="75"/>
    </row>
    <row r="34" spans="1:10" x14ac:dyDescent="0.25">
      <c r="A34" s="11"/>
      <c r="B34" s="11" t="s">
        <v>47</v>
      </c>
      <c r="C34" s="11" t="s">
        <v>48</v>
      </c>
      <c r="D34" s="69">
        <v>9300</v>
      </c>
      <c r="E34" s="69">
        <v>17000</v>
      </c>
      <c r="F34" s="69">
        <v>13768</v>
      </c>
      <c r="G34" s="12">
        <v>3.01</v>
      </c>
      <c r="H34" s="12">
        <v>80.989999999999995</v>
      </c>
      <c r="J34" s="75"/>
    </row>
    <row r="35" spans="1:10" x14ac:dyDescent="0.25">
      <c r="A35" s="12"/>
      <c r="B35" s="11" t="s">
        <v>49</v>
      </c>
      <c r="C35" s="11" t="s">
        <v>50</v>
      </c>
      <c r="D35" s="69">
        <v>4000</v>
      </c>
      <c r="E35" s="69">
        <v>3000</v>
      </c>
      <c r="F35" s="69">
        <v>2620</v>
      </c>
      <c r="G35" s="12">
        <v>0.56999999999999995</v>
      </c>
      <c r="H35" s="12">
        <v>87.33</v>
      </c>
      <c r="J35" s="75"/>
    </row>
    <row r="36" spans="1:10" x14ac:dyDescent="0.25">
      <c r="A36" s="12"/>
      <c r="B36" s="11" t="s">
        <v>51</v>
      </c>
      <c r="C36" s="11" t="s">
        <v>52</v>
      </c>
      <c r="D36" s="69">
        <v>20000</v>
      </c>
      <c r="E36" s="69">
        <v>16000</v>
      </c>
      <c r="F36" s="69">
        <v>11733</v>
      </c>
      <c r="G36" s="12">
        <v>2.56</v>
      </c>
      <c r="H36" s="12">
        <v>73.33</v>
      </c>
      <c r="J36" s="75"/>
    </row>
    <row r="37" spans="1:10" x14ac:dyDescent="0.25">
      <c r="A37" s="12"/>
      <c r="B37" s="11" t="s">
        <v>53</v>
      </c>
      <c r="C37" s="11" t="s">
        <v>54</v>
      </c>
      <c r="D37" s="69">
        <v>20000</v>
      </c>
      <c r="E37" s="69">
        <v>16000</v>
      </c>
      <c r="F37" s="69">
        <v>13047</v>
      </c>
      <c r="G37" s="12">
        <v>2.85</v>
      </c>
      <c r="H37" s="12">
        <v>81.540000000000006</v>
      </c>
      <c r="J37" s="75"/>
    </row>
    <row r="38" spans="1:10" x14ac:dyDescent="0.25">
      <c r="A38" s="12"/>
      <c r="B38" s="11" t="s">
        <v>55</v>
      </c>
      <c r="C38" s="11" t="s">
        <v>56</v>
      </c>
      <c r="D38" s="69">
        <v>1400</v>
      </c>
      <c r="E38" s="12">
        <v>0</v>
      </c>
      <c r="F38" s="12">
        <v>0</v>
      </c>
      <c r="G38" s="12">
        <v>0</v>
      </c>
      <c r="H38" s="12">
        <v>0</v>
      </c>
      <c r="J38" s="75"/>
    </row>
    <row r="39" spans="1:10" x14ac:dyDescent="0.25">
      <c r="A39" s="12"/>
      <c r="B39" s="11" t="s">
        <v>57</v>
      </c>
      <c r="C39" s="11" t="s">
        <v>58</v>
      </c>
      <c r="D39" s="69">
        <v>73000</v>
      </c>
      <c r="E39" s="69">
        <v>67000</v>
      </c>
      <c r="F39" s="69">
        <v>54655</v>
      </c>
      <c r="G39" s="12">
        <v>11.94</v>
      </c>
      <c r="H39" s="12">
        <v>81.569999999999993</v>
      </c>
      <c r="J39" s="75"/>
    </row>
    <row r="40" spans="1:10" x14ac:dyDescent="0.25">
      <c r="A40" s="7" t="s">
        <v>12</v>
      </c>
      <c r="B40" s="7"/>
      <c r="C40" s="7" t="s">
        <v>59</v>
      </c>
      <c r="D40" s="70">
        <f>SUM(D41:D45)</f>
        <v>22800</v>
      </c>
      <c r="E40" s="70">
        <f>SUM(E41:E45)</f>
        <v>16000</v>
      </c>
      <c r="F40" s="70">
        <f>SUM(F41:F45)</f>
        <v>15717</v>
      </c>
      <c r="G40" s="5">
        <v>3.43</v>
      </c>
      <c r="H40" s="5">
        <v>98.23</v>
      </c>
      <c r="J40" s="75"/>
    </row>
    <row r="41" spans="1:10" x14ac:dyDescent="0.25">
      <c r="A41" s="11"/>
      <c r="B41" s="11" t="s">
        <v>60</v>
      </c>
      <c r="C41" s="11" t="s">
        <v>61</v>
      </c>
      <c r="D41" s="12"/>
      <c r="E41" s="12"/>
      <c r="F41" s="12"/>
      <c r="G41" s="12"/>
      <c r="H41" s="12"/>
      <c r="J41" s="75"/>
    </row>
    <row r="42" spans="1:10" x14ac:dyDescent="0.25">
      <c r="A42" s="11"/>
      <c r="B42" s="11" t="s">
        <v>62</v>
      </c>
      <c r="C42" s="11" t="s">
        <v>63</v>
      </c>
      <c r="D42" s="69">
        <v>1400</v>
      </c>
      <c r="E42" s="12">
        <v>0</v>
      </c>
      <c r="F42" s="12">
        <v>0</v>
      </c>
      <c r="G42" s="12">
        <v>0</v>
      </c>
      <c r="H42" s="12">
        <v>0</v>
      </c>
      <c r="J42" s="75"/>
    </row>
    <row r="43" spans="1:10" x14ac:dyDescent="0.25">
      <c r="A43" s="11"/>
      <c r="B43" s="11" t="s">
        <v>64</v>
      </c>
      <c r="C43" s="11" t="s">
        <v>65</v>
      </c>
      <c r="D43" s="12"/>
      <c r="E43" s="12"/>
      <c r="F43" s="12"/>
      <c r="G43" s="12"/>
      <c r="H43" s="12"/>
      <c r="J43" s="75"/>
    </row>
    <row r="44" spans="1:10" x14ac:dyDescent="0.25">
      <c r="A44" s="14"/>
      <c r="B44" s="11" t="s">
        <v>66</v>
      </c>
      <c r="C44" s="11" t="s">
        <v>67</v>
      </c>
      <c r="D44" s="69">
        <v>1400</v>
      </c>
      <c r="E44" s="12">
        <v>0</v>
      </c>
      <c r="F44" s="12">
        <v>0</v>
      </c>
      <c r="G44" s="12">
        <v>0</v>
      </c>
      <c r="H44" s="12">
        <v>0</v>
      </c>
      <c r="J44" s="75"/>
    </row>
    <row r="45" spans="1:10" x14ac:dyDescent="0.25">
      <c r="A45" s="13"/>
      <c r="B45" s="11" t="s">
        <v>68</v>
      </c>
      <c r="C45" s="11" t="s">
        <v>69</v>
      </c>
      <c r="D45" s="69">
        <v>20000</v>
      </c>
      <c r="E45" s="69">
        <v>16000</v>
      </c>
      <c r="F45" s="69">
        <v>15717</v>
      </c>
      <c r="G45" s="12">
        <v>3.43</v>
      </c>
      <c r="H45" s="12">
        <v>98.23</v>
      </c>
      <c r="J45" s="75"/>
    </row>
    <row r="46" spans="1:10" x14ac:dyDescent="0.25">
      <c r="A46" s="7" t="s">
        <v>14</v>
      </c>
      <c r="B46" s="7"/>
      <c r="C46" s="7" t="s">
        <v>70</v>
      </c>
      <c r="D46" s="5"/>
      <c r="E46" s="5"/>
      <c r="F46" s="5"/>
      <c r="G46" s="5"/>
      <c r="H46" s="5"/>
      <c r="J46" s="75"/>
    </row>
    <row r="47" spans="1:10" x14ac:dyDescent="0.25">
      <c r="A47" s="11"/>
      <c r="B47" s="11" t="s">
        <v>71</v>
      </c>
      <c r="C47" s="11" t="s">
        <v>72</v>
      </c>
      <c r="D47" s="12"/>
      <c r="E47" s="12"/>
      <c r="F47" s="12"/>
      <c r="G47" s="12"/>
      <c r="H47" s="12"/>
      <c r="J47" s="75"/>
    </row>
    <row r="48" spans="1:10" x14ac:dyDescent="0.25">
      <c r="A48" s="11"/>
      <c r="B48" s="11" t="s">
        <v>73</v>
      </c>
      <c r="C48" s="11" t="s">
        <v>74</v>
      </c>
      <c r="D48" s="12"/>
      <c r="E48" s="12"/>
      <c r="F48" s="12"/>
      <c r="G48" s="12"/>
      <c r="H48" s="12"/>
      <c r="J48" s="75"/>
    </row>
    <row r="49" spans="1:10" x14ac:dyDescent="0.25">
      <c r="A49" s="7" t="s">
        <v>16</v>
      </c>
      <c r="B49" s="7"/>
      <c r="C49" s="7" t="s">
        <v>75</v>
      </c>
      <c r="D49" s="70">
        <f>SUM(D50:D53)</f>
        <v>132700</v>
      </c>
      <c r="E49" s="70">
        <f>SUM(E50:E52)</f>
        <v>124000</v>
      </c>
      <c r="F49" s="70">
        <f>SUM(F50:F54)</f>
        <v>105263</v>
      </c>
      <c r="G49" s="5">
        <v>22.99</v>
      </c>
      <c r="H49" s="5">
        <v>84.89</v>
      </c>
      <c r="J49" s="75"/>
    </row>
    <row r="50" spans="1:10" x14ac:dyDescent="0.25">
      <c r="A50" s="11"/>
      <c r="B50" s="11" t="s">
        <v>76</v>
      </c>
      <c r="C50" s="11" t="s">
        <v>77</v>
      </c>
      <c r="D50" s="69">
        <v>112000</v>
      </c>
      <c r="E50" s="69">
        <v>103000</v>
      </c>
      <c r="F50" s="69">
        <v>92290</v>
      </c>
      <c r="G50" s="12">
        <v>20.16</v>
      </c>
      <c r="H50" s="72">
        <v>89.6</v>
      </c>
      <c r="J50" s="75"/>
    </row>
    <row r="51" spans="1:10" x14ac:dyDescent="0.25">
      <c r="A51" s="11"/>
      <c r="B51" s="11" t="s">
        <v>78</v>
      </c>
      <c r="C51" s="11" t="s">
        <v>79</v>
      </c>
      <c r="D51" s="69">
        <v>20000</v>
      </c>
      <c r="E51" s="69">
        <v>20000</v>
      </c>
      <c r="F51" s="69">
        <v>12973</v>
      </c>
      <c r="G51" s="12">
        <v>2.83</v>
      </c>
      <c r="H51" s="72">
        <v>64.87</v>
      </c>
      <c r="J51" s="75"/>
    </row>
    <row r="52" spans="1:10" x14ac:dyDescent="0.25">
      <c r="A52" s="12"/>
      <c r="B52" s="11" t="s">
        <v>80</v>
      </c>
      <c r="C52" s="11" t="s">
        <v>81</v>
      </c>
      <c r="D52" s="72">
        <v>700</v>
      </c>
      <c r="E52" s="69">
        <v>1000</v>
      </c>
      <c r="F52" s="12">
        <v>0</v>
      </c>
      <c r="G52" s="12">
        <v>0</v>
      </c>
      <c r="H52" s="72">
        <v>0</v>
      </c>
      <c r="J52" s="75"/>
    </row>
    <row r="53" spans="1:10" x14ac:dyDescent="0.25">
      <c r="A53" s="12"/>
      <c r="B53" s="11" t="s">
        <v>82</v>
      </c>
      <c r="C53" s="11" t="s">
        <v>83</v>
      </c>
      <c r="D53" s="12"/>
      <c r="E53" s="12"/>
      <c r="F53" s="12"/>
      <c r="G53" s="12"/>
      <c r="H53" s="72"/>
      <c r="J53" s="75"/>
    </row>
    <row r="54" spans="1:10" x14ac:dyDescent="0.25">
      <c r="A54" s="7" t="s">
        <v>18</v>
      </c>
      <c r="B54" s="7"/>
      <c r="C54" s="7" t="s">
        <v>84</v>
      </c>
      <c r="D54" s="70">
        <v>12000</v>
      </c>
      <c r="E54" s="70">
        <v>10000</v>
      </c>
      <c r="F54" s="5">
        <v>0</v>
      </c>
      <c r="G54" s="5">
        <v>0</v>
      </c>
      <c r="H54" s="76">
        <v>0</v>
      </c>
      <c r="J54" s="75"/>
    </row>
    <row r="55" spans="1:10" x14ac:dyDescent="0.25">
      <c r="A55" s="7" t="s">
        <v>85</v>
      </c>
      <c r="B55" s="7"/>
      <c r="C55" s="7" t="s">
        <v>86</v>
      </c>
      <c r="D55" s="5"/>
      <c r="E55" s="5"/>
      <c r="F55" s="5"/>
      <c r="G55" s="5"/>
      <c r="H55" s="5"/>
      <c r="J55" s="75"/>
    </row>
    <row r="56" spans="1:10" ht="15.75" x14ac:dyDescent="0.25">
      <c r="A56" s="82"/>
      <c r="B56" s="82"/>
      <c r="C56" s="10" t="s">
        <v>87</v>
      </c>
      <c r="D56" s="73">
        <v>555000</v>
      </c>
      <c r="E56" s="73">
        <f>SUM(E23+E29+E40+E49+E54)</f>
        <v>524000</v>
      </c>
      <c r="F56" s="73">
        <v>457770</v>
      </c>
      <c r="G56" s="15">
        <v>100</v>
      </c>
      <c r="H56" s="15">
        <v>84.77</v>
      </c>
      <c r="J56" s="75"/>
    </row>
    <row r="57" spans="1:10" x14ac:dyDescent="0.25">
      <c r="A57" s="83"/>
      <c r="B57" s="83"/>
      <c r="C57" s="27"/>
      <c r="D57" s="28"/>
      <c r="E57" s="28"/>
      <c r="F57" s="28"/>
      <c r="G57" s="28"/>
      <c r="H57" s="28"/>
      <c r="J57" s="75"/>
    </row>
    <row r="58" spans="1:10" x14ac:dyDescent="0.25">
      <c r="A58" s="12"/>
      <c r="B58" s="12"/>
      <c r="C58" s="13"/>
      <c r="D58" s="12"/>
      <c r="E58" s="12"/>
      <c r="F58" s="12"/>
      <c r="G58" s="12"/>
      <c r="H58" s="12"/>
      <c r="J58" s="75"/>
    </row>
    <row r="59" spans="1:10" x14ac:dyDescent="0.25">
      <c r="A59" s="16" t="s">
        <v>88</v>
      </c>
      <c r="B59" s="16"/>
      <c r="C59" s="17" t="s">
        <v>89</v>
      </c>
      <c r="D59" s="18"/>
      <c r="E59" s="18"/>
      <c r="F59" s="18"/>
      <c r="G59" s="18"/>
      <c r="H59" s="18"/>
      <c r="J59" s="75"/>
    </row>
    <row r="60" spans="1:10" ht="30" x14ac:dyDescent="0.25">
      <c r="A60" s="11"/>
      <c r="B60" s="11"/>
      <c r="C60" s="19" t="s">
        <v>90</v>
      </c>
      <c r="D60" s="12"/>
      <c r="E60" s="12"/>
      <c r="F60" s="12"/>
      <c r="G60" s="12"/>
      <c r="H60" s="12"/>
      <c r="J60" s="75"/>
    </row>
    <row r="61" spans="1:10" x14ac:dyDescent="0.25">
      <c r="A61" s="11"/>
      <c r="B61" s="11"/>
      <c r="C61" s="19" t="s">
        <v>91</v>
      </c>
      <c r="D61" s="12"/>
      <c r="E61" s="12"/>
      <c r="F61" s="12"/>
      <c r="G61" s="12"/>
      <c r="H61" s="12"/>
      <c r="J61" s="75"/>
    </row>
    <row r="62" spans="1:10" x14ac:dyDescent="0.25">
      <c r="A62" s="20"/>
      <c r="B62" s="20"/>
      <c r="C62" s="10" t="s">
        <v>92</v>
      </c>
      <c r="D62" s="21"/>
      <c r="E62" s="21"/>
      <c r="F62" s="21"/>
      <c r="G62" s="21"/>
      <c r="H62" s="21"/>
      <c r="J62" s="75"/>
    </row>
    <row r="63" spans="1:10" x14ac:dyDescent="0.25">
      <c r="A63" s="12"/>
      <c r="B63" s="12"/>
      <c r="C63" s="13"/>
      <c r="D63" s="12"/>
      <c r="E63" s="12"/>
      <c r="F63" s="12"/>
      <c r="G63" s="12"/>
      <c r="H63" s="12"/>
      <c r="J63" s="75"/>
    </row>
    <row r="64" spans="1:10" ht="18.75" x14ac:dyDescent="0.25">
      <c r="A64" s="79" t="s">
        <v>93</v>
      </c>
      <c r="B64" s="79"/>
      <c r="C64" s="22" t="s">
        <v>94</v>
      </c>
      <c r="D64" s="21"/>
      <c r="E64" s="21"/>
      <c r="F64" s="21"/>
      <c r="G64" s="21"/>
      <c r="H64" s="21"/>
      <c r="J64" s="75"/>
    </row>
    <row r="65" spans="1:5" ht="18.75" x14ac:dyDescent="0.25">
      <c r="A65" s="3"/>
    </row>
    <row r="66" spans="1:5" ht="18.75" x14ac:dyDescent="0.25">
      <c r="A66" s="3"/>
      <c r="C66" t="s">
        <v>110</v>
      </c>
      <c r="E66" s="58">
        <v>95000</v>
      </c>
    </row>
  </sheetData>
  <mergeCells count="17">
    <mergeCell ref="E2:E4"/>
    <mergeCell ref="F2:F4"/>
    <mergeCell ref="A56:B56"/>
    <mergeCell ref="A57:B57"/>
    <mergeCell ref="A64:B64"/>
    <mergeCell ref="G2:G4"/>
    <mergeCell ref="A16:A18"/>
    <mergeCell ref="B16:B18"/>
    <mergeCell ref="C16:C18"/>
    <mergeCell ref="D16:D18"/>
    <mergeCell ref="E16:E18"/>
    <mergeCell ref="F16:F18"/>
    <mergeCell ref="G16:G18"/>
    <mergeCell ref="A2:A4"/>
    <mergeCell ref="B2:B4"/>
    <mergeCell ref="C2:C4"/>
    <mergeCell ref="D2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Windows korisnik</cp:lastModifiedBy>
  <cp:lastPrinted>2024-02-06T09:13:06Z</cp:lastPrinted>
  <dcterms:created xsi:type="dcterms:W3CDTF">2015-06-05T18:17:20Z</dcterms:created>
  <dcterms:modified xsi:type="dcterms:W3CDTF">2024-03-19T12:18:52Z</dcterms:modified>
</cp:coreProperties>
</file>